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375" windowWidth="20115" windowHeight="7695" firstSheet="4" activeTab="5"/>
  </bookViews>
  <sheets>
    <sheet name="CRITERIOS" sheetId="16" r:id="rId1"/>
    <sheet name="CARÁTULA" sheetId="17" r:id="rId2"/>
    <sheet name="1SIT FINANC" sheetId="1" r:id="rId3"/>
    <sheet name="2 DEUDA" sheetId="2" r:id="rId4"/>
    <sheet name="3 OBLIG." sheetId="3" r:id="rId5"/>
    <sheet name="4 BALANCE" sheetId="4" r:id="rId6"/>
    <sheet name="5 INGRESOS" sheetId="5" r:id="rId7"/>
    <sheet name="6a COG" sheetId="6" r:id="rId8"/>
    <sheet name="6b ADMVA" sheetId="7" r:id="rId9"/>
    <sheet name="6c FUNCION" sheetId="8" r:id="rId10"/>
    <sheet name="6d SERV PERS." sheetId="9" r:id="rId11"/>
    <sheet name="GuíaCumplimiento" sheetId="15" r:id="rId12"/>
    <sheet name="7a PROY ING" sheetId="10" r:id="rId13"/>
    <sheet name="7b PROY EG" sheetId="11" r:id="rId14"/>
    <sheet name="7C Resul. Ing." sheetId="12" r:id="rId15"/>
    <sheet name="7d Resul. Eg." sheetId="13" r:id="rId16"/>
    <sheet name="8. Est. Actuar." sheetId="14" r:id="rId17"/>
  </sheets>
  <definedNames>
    <definedName name="_xlnm.Print_Area" localSheetId="2">'1SIT FINANC'!$A$1:$G$88</definedName>
    <definedName name="_xlnm.Print_Area" localSheetId="3">'2 DEUDA'!$A$1:$I$48</definedName>
    <definedName name="_xlnm.Print_Area" localSheetId="5">'4 BALANCE'!$A$1:$D$96</definedName>
    <definedName name="_xlnm.Print_Area" localSheetId="6">'5 INGRESOS'!$A$1:$G$104</definedName>
    <definedName name="_xlnm.Print_Area" localSheetId="8">'6b ADMVA'!$A$1:$G$21</definedName>
    <definedName name="_xlnm.Print_Area" localSheetId="9">'6c FUNCION'!$A$1:$H$101</definedName>
    <definedName name="_xlnm.Print_Area" localSheetId="11">GuíaCumplimiento!$A$1:$K$124</definedName>
  </definedNames>
  <calcPr calcId="144525"/>
</workbook>
</file>

<file path=xl/calcChain.xml><?xml version="1.0" encoding="utf-8"?>
<calcChain xmlns="http://schemas.openxmlformats.org/spreadsheetml/2006/main">
  <c r="D36" i="4" l="1"/>
  <c r="C36" i="4"/>
  <c r="B24" i="4" l="1"/>
  <c r="D23" i="4"/>
  <c r="C23" i="4"/>
  <c r="C45" i="5" l="1"/>
  <c r="D45" i="5"/>
  <c r="E45" i="5"/>
  <c r="F45" i="5"/>
  <c r="G45" i="5"/>
  <c r="B45" i="5"/>
  <c r="G47" i="5" l="1"/>
  <c r="C47" i="5"/>
  <c r="D47" i="5"/>
  <c r="B47" i="5"/>
  <c r="C9" i="4"/>
  <c r="H28" i="6"/>
  <c r="H18" i="6"/>
  <c r="E10" i="9"/>
  <c r="F10" i="6"/>
  <c r="F18" i="6"/>
  <c r="F28" i="6"/>
  <c r="D10" i="9"/>
  <c r="G87" i="5"/>
  <c r="G10" i="6"/>
  <c r="G28" i="6"/>
  <c r="H11" i="6"/>
  <c r="H12" i="6"/>
  <c r="F38" i="6"/>
  <c r="F9" i="6"/>
  <c r="C14" i="4"/>
  <c r="E9" i="9"/>
  <c r="C34" i="9"/>
  <c r="E34" i="9"/>
  <c r="D32" i="9"/>
  <c r="G32" i="9"/>
  <c r="D31" i="9"/>
  <c r="F29" i="9"/>
  <c r="E29" i="9"/>
  <c r="C29" i="9"/>
  <c r="B29" i="9"/>
  <c r="B22" i="9"/>
  <c r="D28" i="9"/>
  <c r="D27" i="9"/>
  <c r="G27" i="9"/>
  <c r="D26" i="9"/>
  <c r="G26" i="9"/>
  <c r="F25" i="9"/>
  <c r="E25" i="9"/>
  <c r="E22" i="9"/>
  <c r="C25" i="9"/>
  <c r="C22" i="9"/>
  <c r="B25" i="9"/>
  <c r="D24" i="9"/>
  <c r="D23" i="9"/>
  <c r="G77" i="5"/>
  <c r="D77" i="5"/>
  <c r="B51" i="5"/>
  <c r="G40" i="5"/>
  <c r="D40" i="5"/>
  <c r="C41" i="2"/>
  <c r="C40" i="2"/>
  <c r="G41" i="2"/>
  <c r="G40" i="2"/>
  <c r="G39" i="2"/>
  <c r="C42" i="2"/>
  <c r="D42" i="2"/>
  <c r="D41" i="2"/>
  <c r="D40" i="2"/>
  <c r="D39" i="2"/>
  <c r="E42" i="2"/>
  <c r="E41" i="2"/>
  <c r="E40" i="2"/>
  <c r="E39" i="2"/>
  <c r="F42" i="2"/>
  <c r="F41" i="2"/>
  <c r="F40" i="2"/>
  <c r="F39" i="2"/>
  <c r="G42" i="2"/>
  <c r="G34" i="5"/>
  <c r="G35" i="5"/>
  <c r="G36" i="5"/>
  <c r="G37" i="5"/>
  <c r="G33" i="5"/>
  <c r="D34" i="5"/>
  <c r="D35" i="5"/>
  <c r="D36" i="5"/>
  <c r="D37" i="5"/>
  <c r="D33" i="5"/>
  <c r="D29" i="5"/>
  <c r="D24" i="5"/>
  <c r="D25" i="5"/>
  <c r="D26" i="5"/>
  <c r="D27" i="5"/>
  <c r="D28" i="5"/>
  <c r="D20" i="5"/>
  <c r="D21" i="5"/>
  <c r="D22" i="5"/>
  <c r="D23" i="5"/>
  <c r="D19" i="5"/>
  <c r="F22" i="9"/>
  <c r="D33" i="9"/>
  <c r="G33" i="9"/>
  <c r="G28" i="9"/>
  <c r="G24" i="9"/>
  <c r="G23" i="9"/>
  <c r="D20" i="9"/>
  <c r="G20" i="9"/>
  <c r="G19" i="9"/>
  <c r="G18" i="9"/>
  <c r="D19" i="9"/>
  <c r="D16" i="9"/>
  <c r="D18" i="9"/>
  <c r="C16" i="9"/>
  <c r="C9" i="9"/>
  <c r="E16" i="9"/>
  <c r="F16" i="9"/>
  <c r="B16" i="9"/>
  <c r="D15" i="9"/>
  <c r="G15" i="9"/>
  <c r="D14" i="9"/>
  <c r="G14" i="9"/>
  <c r="D13" i="9"/>
  <c r="G13" i="9"/>
  <c r="D11" i="9"/>
  <c r="G11" i="9"/>
  <c r="C12" i="9"/>
  <c r="E12" i="9"/>
  <c r="F12" i="9"/>
  <c r="F9" i="9"/>
  <c r="F34" i="9"/>
  <c r="B12" i="9"/>
  <c r="B9" i="9"/>
  <c r="E90" i="8"/>
  <c r="H90" i="8"/>
  <c r="E89" i="8"/>
  <c r="H89" i="8"/>
  <c r="E87" i="8"/>
  <c r="H87" i="8"/>
  <c r="E86" i="8"/>
  <c r="H86" i="8"/>
  <c r="G84" i="8"/>
  <c r="F84" i="8"/>
  <c r="D84" i="8"/>
  <c r="C84" i="8"/>
  <c r="E82" i="8"/>
  <c r="H82" i="8"/>
  <c r="E81" i="8"/>
  <c r="H81" i="8"/>
  <c r="E80" i="8"/>
  <c r="H80" i="8"/>
  <c r="E79" i="8"/>
  <c r="H79" i="8"/>
  <c r="E78" i="8"/>
  <c r="H78" i="8"/>
  <c r="E77" i="8"/>
  <c r="H77" i="8"/>
  <c r="E76" i="8"/>
  <c r="H76" i="8"/>
  <c r="E75" i="8"/>
  <c r="H75" i="8"/>
  <c r="E74" i="8"/>
  <c r="H74" i="8"/>
  <c r="G72" i="8"/>
  <c r="F72" i="8"/>
  <c r="D72" i="8"/>
  <c r="C72" i="8"/>
  <c r="E70" i="8"/>
  <c r="H70" i="8"/>
  <c r="E69" i="8"/>
  <c r="H69" i="8"/>
  <c r="E68" i="8"/>
  <c r="H68" i="8"/>
  <c r="E66" i="8"/>
  <c r="H66" i="8"/>
  <c r="E65" i="8"/>
  <c r="H65" i="8"/>
  <c r="E64" i="8"/>
  <c r="H64" i="8"/>
  <c r="E63" i="8"/>
  <c r="H63" i="8"/>
  <c r="G62" i="8"/>
  <c r="F62" i="8"/>
  <c r="D62" i="8"/>
  <c r="C62" i="8"/>
  <c r="E60" i="8"/>
  <c r="H60" i="8"/>
  <c r="E59" i="8"/>
  <c r="H59" i="8"/>
  <c r="E58" i="8"/>
  <c r="H58" i="8"/>
  <c r="E57" i="8"/>
  <c r="H57" i="8"/>
  <c r="E56" i="8"/>
  <c r="H56" i="8"/>
  <c r="E55" i="8"/>
  <c r="H55" i="8"/>
  <c r="E54" i="8"/>
  <c r="H54" i="8"/>
  <c r="E53" i="8"/>
  <c r="H53" i="8"/>
  <c r="G52" i="8"/>
  <c r="F52" i="8"/>
  <c r="D52" i="8"/>
  <c r="C52" i="8"/>
  <c r="B34" i="9"/>
  <c r="F51" i="8"/>
  <c r="D29" i="9"/>
  <c r="G31" i="9"/>
  <c r="G29" i="9"/>
  <c r="D25" i="9"/>
  <c r="G16" i="9"/>
  <c r="G12" i="9"/>
  <c r="D12" i="9"/>
  <c r="D9" i="9"/>
  <c r="G51" i="8"/>
  <c r="D51" i="8"/>
  <c r="C51" i="8"/>
  <c r="G25" i="9"/>
  <c r="H62" i="8"/>
  <c r="H84" i="8"/>
  <c r="H52" i="8"/>
  <c r="H72" i="8"/>
  <c r="E62" i="8"/>
  <c r="E72" i="8"/>
  <c r="E84" i="8"/>
  <c r="E52" i="8"/>
  <c r="E49" i="8"/>
  <c r="H49" i="8"/>
  <c r="E48" i="8"/>
  <c r="H48" i="8"/>
  <c r="E46" i="8"/>
  <c r="H46" i="8"/>
  <c r="E45" i="8"/>
  <c r="D43" i="8"/>
  <c r="F43" i="8"/>
  <c r="G43" i="8"/>
  <c r="C43" i="8"/>
  <c r="E41" i="8"/>
  <c r="H41" i="8"/>
  <c r="E35" i="8"/>
  <c r="H35" i="8"/>
  <c r="E36" i="8"/>
  <c r="H36" i="8"/>
  <c r="E37" i="8"/>
  <c r="H37" i="8"/>
  <c r="E38" i="8"/>
  <c r="H38" i="8"/>
  <c r="E39" i="8"/>
  <c r="H39" i="8"/>
  <c r="E40" i="8"/>
  <c r="H40" i="8"/>
  <c r="E34" i="8"/>
  <c r="H34" i="8"/>
  <c r="E33" i="8"/>
  <c r="H33" i="8"/>
  <c r="D31" i="8"/>
  <c r="F31" i="8"/>
  <c r="G31" i="8"/>
  <c r="C31" i="8"/>
  <c r="H29" i="8"/>
  <c r="E28" i="8"/>
  <c r="H28" i="8"/>
  <c r="E29" i="8"/>
  <c r="E27" i="8"/>
  <c r="H27" i="8"/>
  <c r="E25" i="8"/>
  <c r="H25" i="8"/>
  <c r="E23" i="8"/>
  <c r="H23" i="8"/>
  <c r="E24" i="8"/>
  <c r="H24" i="8"/>
  <c r="E22" i="8"/>
  <c r="H22" i="8"/>
  <c r="D21" i="8"/>
  <c r="F21" i="8"/>
  <c r="G21" i="8"/>
  <c r="C21" i="8"/>
  <c r="E13" i="8"/>
  <c r="H13" i="8"/>
  <c r="E14" i="8"/>
  <c r="E15" i="8"/>
  <c r="H15" i="8"/>
  <c r="E16" i="8"/>
  <c r="H16" i="8"/>
  <c r="E17" i="8"/>
  <c r="H17" i="8"/>
  <c r="E18" i="8"/>
  <c r="H18" i="8"/>
  <c r="E19" i="8"/>
  <c r="H19" i="8"/>
  <c r="E12" i="8"/>
  <c r="D11" i="8"/>
  <c r="F11" i="8"/>
  <c r="F10" i="8"/>
  <c r="F92" i="8"/>
  <c r="G11" i="8"/>
  <c r="C11" i="8"/>
  <c r="G22" i="9"/>
  <c r="D22" i="9"/>
  <c r="D34" i="9"/>
  <c r="G9" i="9"/>
  <c r="E51" i="8"/>
  <c r="H51" i="8"/>
  <c r="E11" i="8"/>
  <c r="E43" i="8"/>
  <c r="D10" i="8"/>
  <c r="D92" i="8"/>
  <c r="H45" i="8"/>
  <c r="H43" i="8"/>
  <c r="H31" i="8"/>
  <c r="H12" i="8"/>
  <c r="H11" i="8"/>
  <c r="E31" i="8"/>
  <c r="H21" i="8"/>
  <c r="E21" i="8"/>
  <c r="G10" i="8"/>
  <c r="G92" i="8"/>
  <c r="C10" i="8"/>
  <c r="C92" i="8"/>
  <c r="D12" i="7"/>
  <c r="G12" i="7"/>
  <c r="G11" i="7"/>
  <c r="D10" i="7"/>
  <c r="D9" i="7"/>
  <c r="C11" i="7"/>
  <c r="E11" i="7"/>
  <c r="F11" i="7"/>
  <c r="C9" i="7"/>
  <c r="E9" i="7"/>
  <c r="B11" i="7"/>
  <c r="B9" i="7"/>
  <c r="G34" i="9"/>
  <c r="B13" i="7"/>
  <c r="E13" i="7"/>
  <c r="C13" i="7"/>
  <c r="D11" i="7"/>
  <c r="D13" i="7"/>
  <c r="H10" i="8"/>
  <c r="H92" i="8"/>
  <c r="E10" i="8"/>
  <c r="E92" i="8"/>
  <c r="E165" i="6"/>
  <c r="H165" i="6"/>
  <c r="E164" i="6"/>
  <c r="H164" i="6"/>
  <c r="E163" i="6"/>
  <c r="H163" i="6"/>
  <c r="E162" i="6"/>
  <c r="H162" i="6"/>
  <c r="E161" i="6"/>
  <c r="H161" i="6"/>
  <c r="E160" i="6"/>
  <c r="H160" i="6"/>
  <c r="E159" i="6"/>
  <c r="H159" i="6"/>
  <c r="G158" i="6"/>
  <c r="F158" i="6"/>
  <c r="D158" i="6"/>
  <c r="C158" i="6"/>
  <c r="E157" i="6"/>
  <c r="H157" i="6"/>
  <c r="E156" i="6"/>
  <c r="H156" i="6"/>
  <c r="E155" i="6"/>
  <c r="H155" i="6"/>
  <c r="G154" i="6"/>
  <c r="F154" i="6"/>
  <c r="D154" i="6"/>
  <c r="C154" i="6"/>
  <c r="E153" i="6"/>
  <c r="H153" i="6"/>
  <c r="E152" i="6"/>
  <c r="H152" i="6"/>
  <c r="E151" i="6"/>
  <c r="H151" i="6"/>
  <c r="E150" i="6"/>
  <c r="H150" i="6"/>
  <c r="E149" i="6"/>
  <c r="H149" i="6"/>
  <c r="E148" i="6"/>
  <c r="H148" i="6"/>
  <c r="E147" i="6"/>
  <c r="E146" i="6"/>
  <c r="H146" i="6"/>
  <c r="G144" i="6"/>
  <c r="F144" i="6"/>
  <c r="D144" i="6"/>
  <c r="C144" i="6"/>
  <c r="E143" i="6"/>
  <c r="H143" i="6"/>
  <c r="E142" i="6"/>
  <c r="E141" i="6"/>
  <c r="H141" i="6"/>
  <c r="G140" i="6"/>
  <c r="F140" i="6"/>
  <c r="D140" i="6"/>
  <c r="C140" i="6"/>
  <c r="E139" i="6"/>
  <c r="H139" i="6"/>
  <c r="E138" i="6"/>
  <c r="H138" i="6"/>
  <c r="E137" i="6"/>
  <c r="H137" i="6"/>
  <c r="E136" i="6"/>
  <c r="H136" i="6"/>
  <c r="E135" i="6"/>
  <c r="H135" i="6"/>
  <c r="E134" i="6"/>
  <c r="H134" i="6"/>
  <c r="E133" i="6"/>
  <c r="H133" i="6"/>
  <c r="E132" i="6"/>
  <c r="E131" i="6"/>
  <c r="H131" i="6"/>
  <c r="G129" i="6"/>
  <c r="F129" i="6"/>
  <c r="D129" i="6"/>
  <c r="C129" i="6"/>
  <c r="E128" i="6"/>
  <c r="H128" i="6"/>
  <c r="E127" i="6"/>
  <c r="H127" i="6"/>
  <c r="E126" i="6"/>
  <c r="H126" i="6"/>
  <c r="E125" i="6"/>
  <c r="H125" i="6"/>
  <c r="E124" i="6"/>
  <c r="H124" i="6"/>
  <c r="E123" i="6"/>
  <c r="H123" i="6"/>
  <c r="E122" i="6"/>
  <c r="H122" i="6"/>
  <c r="E121" i="6"/>
  <c r="E118" i="6"/>
  <c r="E120" i="6"/>
  <c r="H120" i="6"/>
  <c r="G118" i="6"/>
  <c r="F118" i="6"/>
  <c r="D118" i="6"/>
  <c r="C118" i="6"/>
  <c r="E117" i="6"/>
  <c r="H117" i="6"/>
  <c r="E116" i="6"/>
  <c r="H116" i="6"/>
  <c r="E115" i="6"/>
  <c r="H115" i="6"/>
  <c r="E114" i="6"/>
  <c r="H114" i="6"/>
  <c r="E112" i="6"/>
  <c r="H112" i="6"/>
  <c r="E111" i="6"/>
  <c r="H111" i="6"/>
  <c r="E110" i="6"/>
  <c r="H110" i="6"/>
  <c r="E109" i="6"/>
  <c r="E108" i="6"/>
  <c r="H108" i="6"/>
  <c r="G107" i="6"/>
  <c r="F107" i="6"/>
  <c r="D107" i="6"/>
  <c r="C107" i="6"/>
  <c r="E106" i="6"/>
  <c r="H106" i="6"/>
  <c r="E105" i="6"/>
  <c r="H105" i="6"/>
  <c r="E104" i="6"/>
  <c r="H104" i="6"/>
  <c r="E103" i="6"/>
  <c r="H103" i="6"/>
  <c r="E102" i="6"/>
  <c r="H102" i="6"/>
  <c r="E101" i="6"/>
  <c r="H101" i="6"/>
  <c r="E100" i="6"/>
  <c r="H100" i="6"/>
  <c r="E99" i="6"/>
  <c r="E97" i="6"/>
  <c r="H97" i="6"/>
  <c r="G96" i="6"/>
  <c r="F96" i="6"/>
  <c r="D96" i="6"/>
  <c r="C96" i="6"/>
  <c r="E95" i="6"/>
  <c r="H95" i="6"/>
  <c r="E94" i="6"/>
  <c r="H94" i="6"/>
  <c r="E93" i="6"/>
  <c r="H93" i="6"/>
  <c r="E92" i="6"/>
  <c r="H92" i="6"/>
  <c r="E91" i="6"/>
  <c r="H91" i="6"/>
  <c r="E90" i="6"/>
  <c r="E89" i="6"/>
  <c r="H89" i="6"/>
  <c r="G88" i="6"/>
  <c r="F88" i="6"/>
  <c r="D88" i="6"/>
  <c r="C88" i="6"/>
  <c r="E80" i="6"/>
  <c r="H80" i="6"/>
  <c r="E81" i="6"/>
  <c r="H81" i="6"/>
  <c r="E82" i="6"/>
  <c r="H82" i="6"/>
  <c r="E83" i="6"/>
  <c r="H83" i="6"/>
  <c r="E84" i="6"/>
  <c r="H84" i="6"/>
  <c r="E85" i="6"/>
  <c r="H85" i="6"/>
  <c r="E79" i="6"/>
  <c r="H79" i="6"/>
  <c r="D78" i="6"/>
  <c r="F78" i="6"/>
  <c r="G78" i="6"/>
  <c r="C78" i="6"/>
  <c r="E76" i="6"/>
  <c r="H76" i="6"/>
  <c r="E77" i="6"/>
  <c r="H77" i="6"/>
  <c r="E75" i="6"/>
  <c r="H75" i="6"/>
  <c r="D74" i="6"/>
  <c r="F74" i="6"/>
  <c r="G74" i="6"/>
  <c r="C74" i="6"/>
  <c r="E67" i="6"/>
  <c r="H67" i="6"/>
  <c r="E68" i="6"/>
  <c r="H68" i="6"/>
  <c r="E69" i="6"/>
  <c r="H69" i="6"/>
  <c r="E70" i="6"/>
  <c r="H70" i="6"/>
  <c r="E71" i="6"/>
  <c r="H71" i="6"/>
  <c r="E72" i="6"/>
  <c r="H72" i="6"/>
  <c r="E73" i="6"/>
  <c r="H73" i="6"/>
  <c r="E66" i="6"/>
  <c r="H66" i="6"/>
  <c r="D64" i="6"/>
  <c r="F64" i="6"/>
  <c r="G64" i="6"/>
  <c r="C64" i="6"/>
  <c r="E62" i="6"/>
  <c r="H62" i="6"/>
  <c r="E63" i="6"/>
  <c r="E61" i="6"/>
  <c r="H61" i="6"/>
  <c r="D60" i="6"/>
  <c r="F60" i="6"/>
  <c r="G60" i="6"/>
  <c r="C60" i="6"/>
  <c r="E59" i="6"/>
  <c r="H59" i="6"/>
  <c r="E55" i="6"/>
  <c r="H55" i="6"/>
  <c r="E56" i="6"/>
  <c r="H56" i="6"/>
  <c r="E57" i="6"/>
  <c r="H57" i="6"/>
  <c r="E58" i="6"/>
  <c r="H58" i="6"/>
  <c r="E41" i="6"/>
  <c r="H41" i="6"/>
  <c r="E42" i="6"/>
  <c r="H42" i="6"/>
  <c r="E43" i="6"/>
  <c r="H43" i="6"/>
  <c r="E44" i="6"/>
  <c r="H44" i="6"/>
  <c r="E45" i="6"/>
  <c r="H45" i="6"/>
  <c r="E46" i="6"/>
  <c r="H46" i="6"/>
  <c r="E47" i="6"/>
  <c r="H47" i="6"/>
  <c r="E48" i="6"/>
  <c r="H48" i="6"/>
  <c r="E40" i="6"/>
  <c r="H40" i="6"/>
  <c r="D38" i="6"/>
  <c r="G38" i="6"/>
  <c r="C38" i="6"/>
  <c r="E27" i="6"/>
  <c r="H21" i="6"/>
  <c r="H22" i="6"/>
  <c r="E23" i="6"/>
  <c r="H23" i="6"/>
  <c r="E24" i="6"/>
  <c r="H25" i="6"/>
  <c r="E26" i="6"/>
  <c r="H26" i="6"/>
  <c r="H36" i="6"/>
  <c r="E34" i="6"/>
  <c r="H34" i="6"/>
  <c r="E33" i="6"/>
  <c r="H33" i="6"/>
  <c r="E30" i="6"/>
  <c r="H30" i="6"/>
  <c r="E31" i="6"/>
  <c r="H31" i="6"/>
  <c r="E32" i="6"/>
  <c r="H32" i="6"/>
  <c r="E29" i="6"/>
  <c r="D28" i="6"/>
  <c r="C28" i="6"/>
  <c r="H20" i="6"/>
  <c r="H19" i="6"/>
  <c r="D18" i="6"/>
  <c r="G18" i="6"/>
  <c r="C18" i="6"/>
  <c r="E12" i="6"/>
  <c r="E13" i="6"/>
  <c r="H13" i="6"/>
  <c r="E14" i="6"/>
  <c r="H14" i="6"/>
  <c r="E15" i="6"/>
  <c r="H15" i="6"/>
  <c r="E16" i="6"/>
  <c r="H16" i="6"/>
  <c r="E17" i="6"/>
  <c r="H17" i="6"/>
  <c r="E11" i="6"/>
  <c r="D10" i="6"/>
  <c r="C38" i="9"/>
  <c r="F38" i="9"/>
  <c r="C10" i="6"/>
  <c r="B38" i="9"/>
  <c r="G92" i="5"/>
  <c r="G90" i="5"/>
  <c r="D92" i="5"/>
  <c r="D90" i="5"/>
  <c r="E95" i="5"/>
  <c r="C95" i="5"/>
  <c r="F95" i="5"/>
  <c r="B95" i="5"/>
  <c r="G85" i="5"/>
  <c r="G84" i="5"/>
  <c r="D85" i="5"/>
  <c r="D84" i="5"/>
  <c r="C84" i="5"/>
  <c r="E84" i="5"/>
  <c r="F84" i="5"/>
  <c r="B84" i="5"/>
  <c r="G79" i="5"/>
  <c r="D79" i="5"/>
  <c r="G76" i="5"/>
  <c r="G74" i="5"/>
  <c r="D76" i="5"/>
  <c r="D74" i="5"/>
  <c r="C73" i="5"/>
  <c r="E73" i="5"/>
  <c r="F73" i="5"/>
  <c r="B73" i="5"/>
  <c r="G69" i="5"/>
  <c r="G70" i="5"/>
  <c r="G71" i="5"/>
  <c r="G72" i="5"/>
  <c r="D70" i="5"/>
  <c r="D71" i="5"/>
  <c r="D72" i="5"/>
  <c r="D69" i="5"/>
  <c r="C68" i="5"/>
  <c r="E68" i="5"/>
  <c r="F68" i="5"/>
  <c r="B68" i="5"/>
  <c r="G66" i="5"/>
  <c r="G64" i="5"/>
  <c r="G62" i="5"/>
  <c r="G61" i="5"/>
  <c r="G58" i="5"/>
  <c r="G54" i="5"/>
  <c r="G52" i="5"/>
  <c r="G43" i="5"/>
  <c r="G42" i="5"/>
  <c r="G38" i="5"/>
  <c r="G16" i="5"/>
  <c r="G14" i="5"/>
  <c r="G15" i="5"/>
  <c r="G11" i="5"/>
  <c r="G12" i="5"/>
  <c r="G13" i="5"/>
  <c r="G10" i="5"/>
  <c r="E28" i="6"/>
  <c r="H29" i="6"/>
  <c r="E129" i="6"/>
  <c r="E144" i="6"/>
  <c r="E88" i="6"/>
  <c r="E158" i="6"/>
  <c r="E154" i="6"/>
  <c r="E140" i="6"/>
  <c r="F87" i="6"/>
  <c r="G87" i="6"/>
  <c r="E107" i="6"/>
  <c r="E96" i="6"/>
  <c r="D87" i="6"/>
  <c r="C87" i="6"/>
  <c r="H74" i="6"/>
  <c r="E60" i="6"/>
  <c r="G95" i="5"/>
  <c r="D68" i="5"/>
  <c r="G68" i="5"/>
  <c r="H154" i="6"/>
  <c r="H158" i="6"/>
  <c r="H90" i="6"/>
  <c r="H88" i="6"/>
  <c r="H99" i="6"/>
  <c r="H96" i="6"/>
  <c r="H109" i="6"/>
  <c r="H107" i="6"/>
  <c r="H121" i="6"/>
  <c r="H118" i="6"/>
  <c r="H132" i="6"/>
  <c r="H129" i="6"/>
  <c r="H142" i="6"/>
  <c r="H140" i="6"/>
  <c r="H147" i="6"/>
  <c r="H144" i="6"/>
  <c r="E10" i="6"/>
  <c r="H64" i="6"/>
  <c r="H63" i="6"/>
  <c r="H60" i="6"/>
  <c r="E74" i="6"/>
  <c r="H38" i="6"/>
  <c r="H78" i="6"/>
  <c r="E78" i="6"/>
  <c r="D9" i="6"/>
  <c r="E64" i="6"/>
  <c r="G9" i="6"/>
  <c r="E38" i="6"/>
  <c r="E18" i="6"/>
  <c r="C9" i="6"/>
  <c r="D95" i="5"/>
  <c r="D73" i="5"/>
  <c r="G73" i="5"/>
  <c r="D66" i="5"/>
  <c r="D64" i="5"/>
  <c r="D62" i="5"/>
  <c r="D61" i="5"/>
  <c r="D58" i="5"/>
  <c r="D56" i="5"/>
  <c r="G56" i="5"/>
  <c r="G51" i="5"/>
  <c r="D54" i="5"/>
  <c r="D52" i="5"/>
  <c r="D43" i="5"/>
  <c r="D42" i="5"/>
  <c r="C51" i="5"/>
  <c r="C81" i="5"/>
  <c r="E51" i="5"/>
  <c r="E81" i="5"/>
  <c r="F51" i="5"/>
  <c r="F81" i="5"/>
  <c r="B81" i="5"/>
  <c r="C41" i="5"/>
  <c r="E41" i="5"/>
  <c r="F41" i="5"/>
  <c r="D38" i="5"/>
  <c r="C39" i="5"/>
  <c r="E39" i="5"/>
  <c r="F39" i="5"/>
  <c r="B41" i="5"/>
  <c r="B39" i="5"/>
  <c r="C31" i="5"/>
  <c r="E31" i="5"/>
  <c r="F31" i="5"/>
  <c r="B31" i="5"/>
  <c r="D11" i="5"/>
  <c r="D12" i="5"/>
  <c r="D13" i="5"/>
  <c r="D14" i="5"/>
  <c r="D15" i="5"/>
  <c r="D16" i="5"/>
  <c r="D10" i="5"/>
  <c r="F17" i="5"/>
  <c r="E17" i="5"/>
  <c r="C17" i="5"/>
  <c r="B17" i="5"/>
  <c r="A1" i="2"/>
  <c r="A1" i="3"/>
  <c r="A1" i="4"/>
  <c r="A1" i="5"/>
  <c r="A1" i="6"/>
  <c r="A1" i="7"/>
  <c r="A1" i="8"/>
  <c r="A1" i="9"/>
  <c r="A2" i="15"/>
  <c r="G20" i="3"/>
  <c r="H20" i="3"/>
  <c r="H26" i="3"/>
  <c r="I20" i="3"/>
  <c r="I26" i="3"/>
  <c r="J20" i="3"/>
  <c r="K20" i="3"/>
  <c r="E20" i="3"/>
  <c r="G13" i="3"/>
  <c r="G26" i="3"/>
  <c r="H13" i="3"/>
  <c r="I13" i="3"/>
  <c r="J13" i="3"/>
  <c r="K13" i="3"/>
  <c r="K26" i="3"/>
  <c r="E13" i="3"/>
  <c r="J26" i="3"/>
  <c r="C39" i="2"/>
  <c r="D38" i="9"/>
  <c r="H10" i="6"/>
  <c r="E87" i="6"/>
  <c r="F167" i="6"/>
  <c r="D167" i="6"/>
  <c r="G167" i="6"/>
  <c r="C167" i="6"/>
  <c r="C170" i="6"/>
  <c r="H87" i="6"/>
  <c r="G17" i="5"/>
  <c r="G31" i="5"/>
  <c r="G39" i="5"/>
  <c r="E9" i="6"/>
  <c r="G81" i="5"/>
  <c r="D41" i="5"/>
  <c r="D51" i="5"/>
  <c r="D81" i="5"/>
  <c r="D17" i="5"/>
  <c r="G41" i="5"/>
  <c r="D31" i="5"/>
  <c r="D39" i="5"/>
  <c r="E26" i="3"/>
  <c r="A3" i="3"/>
  <c r="A3" i="4"/>
  <c r="A3" i="5"/>
  <c r="A4" i="6"/>
  <c r="A4" i="7"/>
  <c r="A4" i="8"/>
  <c r="A4" i="9"/>
  <c r="A4" i="15"/>
  <c r="C85" i="4"/>
  <c r="C87" i="4"/>
  <c r="C75" i="4"/>
  <c r="D75" i="4"/>
  <c r="D85" i="4"/>
  <c r="D87" i="4"/>
  <c r="B75" i="4"/>
  <c r="C57" i="4"/>
  <c r="C65" i="4"/>
  <c r="C66" i="4"/>
  <c r="D57" i="4"/>
  <c r="D65" i="4"/>
  <c r="D66" i="4"/>
  <c r="B57" i="4"/>
  <c r="B65" i="4"/>
  <c r="B66" i="4"/>
  <c r="C46" i="4"/>
  <c r="D46" i="4"/>
  <c r="B46" i="4"/>
  <c r="C42" i="4"/>
  <c r="D42" i="4"/>
  <c r="B42" i="4"/>
  <c r="C32" i="4"/>
  <c r="D32" i="4"/>
  <c r="B32" i="4"/>
  <c r="C18" i="4"/>
  <c r="D18" i="4"/>
  <c r="B18" i="4"/>
  <c r="D14" i="4"/>
  <c r="B14" i="4"/>
  <c r="B9" i="4"/>
  <c r="D9" i="4"/>
  <c r="F22" i="2"/>
  <c r="H22" i="2"/>
  <c r="I22" i="2"/>
  <c r="G75" i="1"/>
  <c r="F75" i="1"/>
  <c r="G68" i="1"/>
  <c r="F68" i="1"/>
  <c r="G63" i="1"/>
  <c r="F63" i="1"/>
  <c r="G57" i="1"/>
  <c r="F57" i="1"/>
  <c r="G43" i="1"/>
  <c r="F43" i="1"/>
  <c r="G39" i="1"/>
  <c r="F39" i="1"/>
  <c r="G32" i="1"/>
  <c r="F32" i="1"/>
  <c r="G28" i="1"/>
  <c r="F28" i="1"/>
  <c r="G24" i="1"/>
  <c r="F24" i="1"/>
  <c r="G20" i="1"/>
  <c r="F20" i="1"/>
  <c r="G10" i="1"/>
  <c r="F10" i="1"/>
  <c r="C60" i="1"/>
  <c r="B60" i="1"/>
  <c r="C42" i="1"/>
  <c r="B42" i="1"/>
  <c r="C39" i="1"/>
  <c r="B39" i="1"/>
  <c r="C32" i="1"/>
  <c r="B32" i="1"/>
  <c r="C26" i="1"/>
  <c r="B26" i="1"/>
  <c r="C18" i="1"/>
  <c r="B18" i="1"/>
  <c r="C10" i="1"/>
  <c r="B10" i="1"/>
  <c r="G7" i="1"/>
  <c r="F5" i="1"/>
  <c r="B85" i="4"/>
  <c r="B87" i="4"/>
  <c r="B50" i="4"/>
  <c r="G94" i="8"/>
  <c r="F16" i="7"/>
  <c r="C94" i="8"/>
  <c r="E167" i="6"/>
  <c r="D50" i="4"/>
  <c r="C50" i="4"/>
  <c r="B26" i="4"/>
  <c r="D24" i="4"/>
  <c r="D26" i="4" s="1"/>
  <c r="C24" i="4"/>
  <c r="C26" i="4" s="1"/>
  <c r="F48" i="1"/>
  <c r="F59" i="1"/>
  <c r="F79" i="1"/>
  <c r="C48" i="1"/>
  <c r="C62" i="1"/>
  <c r="G48" i="1"/>
  <c r="G59" i="1"/>
  <c r="B48" i="1"/>
  <c r="B62" i="1"/>
  <c r="G79" i="1"/>
  <c r="D170" i="6"/>
  <c r="D94" i="8"/>
  <c r="C16" i="7"/>
  <c r="E170" i="6"/>
  <c r="G81" i="1"/>
  <c r="I80" i="1"/>
  <c r="F81" i="1"/>
  <c r="E94" i="8"/>
  <c r="H9" i="6"/>
  <c r="H167" i="6"/>
</calcChain>
</file>

<file path=xl/sharedStrings.xml><?xml version="1.0" encoding="utf-8"?>
<sst xmlns="http://schemas.openxmlformats.org/spreadsheetml/2006/main" count="1237" uniqueCount="785">
  <si>
    <t>NOMBRE DEL ENTE PÚBLICO (a)</t>
  </si>
  <si>
    <t>Estado de Situación Financiera Detallado - LDF</t>
  </si>
  <si>
    <t>(PESOS)</t>
  </si>
  <si>
    <t>Concepto (c)</t>
  </si>
  <si>
    <t>31 de</t>
  </si>
  <si>
    <t>diciembre de</t>
  </si>
  <si>
    <t>ACTIVO</t>
  </si>
  <si>
    <t>PASIVO</t>
  </si>
  <si>
    <t>Activo Circulante</t>
  </si>
  <si>
    <t>Pasivo Circulante</t>
  </si>
  <si>
    <t>a. Cuentas por Pagar a Corto Plazo (a=a1+a2+a3+a4+a5+a6+a7+a8+a9)</t>
  </si>
  <si>
    <t>a1) Efectivo</t>
  </si>
  <si>
    <t>a1) Servicios Personales por Pagar a Corto Plazo</t>
  </si>
  <si>
    <t>a2) Bancos/Tesorería</t>
  </si>
  <si>
    <t>a2) Proveedores por Pagar a Corto Plazo</t>
  </si>
  <si>
    <t>a3) Bancos/Dependencias y Otros</t>
  </si>
  <si>
    <t>a3) Contratistas por Obras Públicas por Pagar a Corto Plazo</t>
  </si>
  <si>
    <t>a4) Inversiones Temporales (Hasta 3 meses)</t>
  </si>
  <si>
    <t>a4) Participaciones y Aportaciones por Pagar a Corto Plazo</t>
  </si>
  <si>
    <t>a5) Fondos con Afectación Específica</t>
  </si>
  <si>
    <t>a5) Transferencias Otorgadas por Pagar a Corto Plazo</t>
  </si>
  <si>
    <t>a6) Depósitos de Fondos de Terceros en Garantía y/o Administración</t>
  </si>
  <si>
    <t>a6) Intereses, Comisiones y Otros Gastos de la Deuda Pública por Pagar a Corto Plazo</t>
  </si>
  <si>
    <t>a7) Otros Efectivos y Equivalentes</t>
  </si>
  <si>
    <t>a7) Retenciones y Contribuciones por Pagar a Corto Plazo</t>
  </si>
  <si>
    <t>a8) Devoluciones de la Ley de Ingresos por Pagar a Corto Plazo</t>
  </si>
  <si>
    <t>b1) Inversiones Financieras de Corto Plazo</t>
  </si>
  <si>
    <t>a9) Otras Cuentas por Pagar a Corto Plazo</t>
  </si>
  <si>
    <t>b2) Cuentas por Cobrar a Corto Plazo</t>
  </si>
  <si>
    <t>b. Documentos por Pagar a Corto Plazo (b=b1+b2+b3)</t>
  </si>
  <si>
    <t>b3) Deudores Diversos por Cobrar a Corto Plazo</t>
  </si>
  <si>
    <t>b1) Documentos Comerciales por Pagar a Corto Plazo</t>
  </si>
  <si>
    <t>b4) Ingresos por Recuperar a Corto Plazo</t>
  </si>
  <si>
    <t>b2) Documentos con Contratistas por Obras Públicas por Pagar a Corto Plazo</t>
  </si>
  <si>
    <t>b5) Deudores por Anticipos de la Tesorería a Corto Plazo</t>
  </si>
  <si>
    <t>b3) Otros Documentos por Pagar a Corto Plazo</t>
  </si>
  <si>
    <t>b6) Préstamos Otorgados a Corto Plazo</t>
  </si>
  <si>
    <t>c. Porción a Corto Plazo de la Deuda Pública a Largo Plazo (c=c1+c2)</t>
  </si>
  <si>
    <t>b7) Otros Derechos a Recibir Efectivo o Equivalentes a Corto Plazo</t>
  </si>
  <si>
    <t>c1) Porción a Corto Plazo de la Deuda Pública</t>
  </si>
  <si>
    <t>c2) Porción a Corto Plazo de Arrendamiento Financiero</t>
  </si>
  <si>
    <t>c1) Anticipo a Proveedores por Adquisición de Bienes y Prestación de Servicios a Corto Plazo</t>
  </si>
  <si>
    <t>d. Títulos y Valores a Corto Plazo</t>
  </si>
  <si>
    <t>c2) Anticipo a Proveedores por Adquisición de Bienes Inmuebles y Muebles a Corto Plazo</t>
  </si>
  <si>
    <t>e. Pasivos Diferidos a Corto Plazo (e=e1+e2+e3)</t>
  </si>
  <si>
    <t>c3) Anticipo a Proveedores por Adquisición de Bienes Intangibles a Corto Plazo</t>
  </si>
  <si>
    <t>e1) Ingresos Cobrados por Adelantado a Corto Plazo</t>
  </si>
  <si>
    <t>c4) Anticipo a Contratistas por Obras Públicas a Corto Plazo</t>
  </si>
  <si>
    <t>e2) Intereses Cobrados por Adelantado a Corto Plazo</t>
  </si>
  <si>
    <t>c5) Otros Derechos a Recibir Bienes o Servicios a Corto Plazo</t>
  </si>
  <si>
    <t>e3) Otros Pasivos Diferidos a Corto Plazo</t>
  </si>
  <si>
    <t>f. Fondos y Bienes de Terceros en Garantía y/o Administración a Corto Plazo (f=f1+f2+f3+f4+f5+f6)</t>
  </si>
  <si>
    <t>d1) Inventario de Mercancías para Venta</t>
  </si>
  <si>
    <t>f1) Fondos en Garantía a Corto Plazo</t>
  </si>
  <si>
    <t>d2) Inventario de Mercancías Terminadas</t>
  </si>
  <si>
    <t>f2) Fondos en Administración a Corto Plazo</t>
  </si>
  <si>
    <t>d3) Inventario de Mercancías en Proceso de Elaboración</t>
  </si>
  <si>
    <t>f3) Fondos Contingentes a Corto Plazo</t>
  </si>
  <si>
    <t>d4) Inventario de Materias Primas, Materiales y Suministros para Producción</t>
  </si>
  <si>
    <t>f4) Fondos de Fideicomisos, Mandatos y Contratos Análogos a Corto Plazo</t>
  </si>
  <si>
    <t>d5) Bienes en Tránsito</t>
  </si>
  <si>
    <t>f5) Otros Fondos de Terceros en Garantía y/o Administración a Corto Plazo</t>
  </si>
  <si>
    <t>e. Almacenes</t>
  </si>
  <si>
    <t>f6) Valores y Bienes en Garantía a Corto Plazo</t>
  </si>
  <si>
    <t>g. Provisiones a Corto Plazo (g=g1+g2+g3)</t>
  </si>
  <si>
    <t>f1) Estimaciones para Cuentas Incobrables por Derechos a Recibir Efectivo o Equivalentes</t>
  </si>
  <si>
    <t>g1) Provisión para Demandas y Juicios a Corto Plazo</t>
  </si>
  <si>
    <t>f2) Estimación por Deterioro de Inventarios</t>
  </si>
  <si>
    <t>g2) Provisión para Contingencias a Corto Plazo</t>
  </si>
  <si>
    <t>g3) Otras Provisiones a Corto Plazo</t>
  </si>
  <si>
    <t>g1) Valores en Garantía</t>
  </si>
  <si>
    <t>h. Otros Pasivos a Corto Plazo (h=h1+h2+h3)</t>
  </si>
  <si>
    <t>g2) Bienes en Garantía (excluye depósitos de fondos)</t>
  </si>
  <si>
    <t>h1) Ingresos por Clasificar</t>
  </si>
  <si>
    <t>g3) Bienes Derivados de Embargos, Decomisos, Aseguramientos y Dación en Pago</t>
  </si>
  <si>
    <t>h2) Recaudación por Participar</t>
  </si>
  <si>
    <t>g4) Adquisición con Fondos de Terceros</t>
  </si>
  <si>
    <t>h3) Otros Pasivos Circulantes</t>
  </si>
  <si>
    <t>IA. Total de Activos Circulantes (IA = a + b + c + d + e + f + g)</t>
  </si>
  <si>
    <t>IIA. Total de Pasivos Circulantes (IIA = a + b + c + d + e + f + g + h)</t>
  </si>
  <si>
    <t>Activo No Circulante</t>
  </si>
  <si>
    <t>Pasivo No Circulante</t>
  </si>
  <si>
    <t>a. Inversiones Financieras a Largo Plazo</t>
  </si>
  <si>
    <t>a. Cuentas por Pagar a Largo Plazo</t>
  </si>
  <si>
    <t>b. Derechos a Recibir Efectivo o Equivalentes a Largo Plazo</t>
  </si>
  <si>
    <t>b. Documentos por Pagar a Largo Plazo</t>
  </si>
  <si>
    <t>c. Bienes Inmuebles, Infraestructura y Construcciones en Proceso</t>
  </si>
  <si>
    <t>c. Deuda Pública a Largo Plazo</t>
  </si>
  <si>
    <t>d. Bienes Muebles</t>
  </si>
  <si>
    <t>d. Pasivos Diferidos a Largo Plazo</t>
  </si>
  <si>
    <t>e. Activos Intangibles</t>
  </si>
  <si>
    <t>e. Fondos y Bienes de Terceros en Garantía y/o en Administración a Largo Plazo</t>
  </si>
  <si>
    <t>f. Depreciación, Deterioro y Amortización Acumulada de Bienes</t>
  </si>
  <si>
    <t>f. Provisiones a Largo Plazo</t>
  </si>
  <si>
    <t>g. Activos Diferidos</t>
  </si>
  <si>
    <t>h. Estimación por Pérdida o Deterioro de Activos no Circulantes</t>
  </si>
  <si>
    <t>IIB. Total de Pasivos No Circulantes (IIB = a + b + c + d + e + f)</t>
  </si>
  <si>
    <t>i. Otros Activos no Circulantes</t>
  </si>
  <si>
    <t>II. Total del Pasivo (II = IIA + IIB)</t>
  </si>
  <si>
    <t>IB. Total de Activos No Circulantes (IB = a + b + c + d + e + f + g + h + i)</t>
  </si>
  <si>
    <t>HACIENDA PÚBLICA/PATRIMONIO</t>
  </si>
  <si>
    <t>I. Total del Activo (I = IA + IB)</t>
  </si>
  <si>
    <t>IIIA. Hacienda Pública/Patrimonio Contribuido (IIIA = a + b + c)</t>
  </si>
  <si>
    <t>a. Aportaciones</t>
  </si>
  <si>
    <t>b. Donaciones de Capital</t>
  </si>
  <si>
    <t>c. Actualización de la Hacienda Pública/Patrimonio</t>
  </si>
  <si>
    <t>IIIB. Hacienda Pública/Patrimonio Generado (IIIB = a + b + c + d + e)</t>
  </si>
  <si>
    <t>a. Resultados del Ejercicio (Ahorro/ Desahorro)</t>
  </si>
  <si>
    <t>b. Resultados de Ejercicios Anteriores</t>
  </si>
  <si>
    <t>c. Revalúos</t>
  </si>
  <si>
    <t>d. Reservas</t>
  </si>
  <si>
    <t>e. Rectificaciones de Resultados de Ejercicios Anteriores</t>
  </si>
  <si>
    <t>IIIC. Exceso o Insuficiencia en la Actualización de la Hacienda Pública/Patrimonio (IIIC=a+b)</t>
  </si>
  <si>
    <t>a. Resultado por Posición Monetaria</t>
  </si>
  <si>
    <t>b. Resultado por Tenencia de Activos no Monetarios</t>
  </si>
  <si>
    <t>III. Total Hacienda Pública/Patrimonio (III = IIIA + IIIB + IIIC)</t>
  </si>
  <si>
    <t>IV. Total del Pasivo y Hacienda Pública/Patrimonio (IV = II + III)</t>
  </si>
  <si>
    <t>Informe Analítico de la Deuda Pública y Otros Pasivos - LDF</t>
  </si>
  <si>
    <t>Denominación de la Deuda Pública y</t>
  </si>
  <si>
    <t>Otros Pasivos (c)</t>
  </si>
  <si>
    <t>Saldo</t>
  </si>
  <si>
    <t>al 31 de</t>
  </si>
  <si>
    <t>Disposiciones</t>
  </si>
  <si>
    <t>del Periodo (e)</t>
  </si>
  <si>
    <t>Amortizaciones</t>
  </si>
  <si>
    <t>del Periodo (f)</t>
  </si>
  <si>
    <t>Revaluaciones,</t>
  </si>
  <si>
    <t>Reclasificaciones</t>
  </si>
  <si>
    <t>y Otros Ajustes (g)</t>
  </si>
  <si>
    <t>Saldo Final</t>
  </si>
  <si>
    <t>del Periodo</t>
  </si>
  <si>
    <t>(h)</t>
  </si>
  <si>
    <t>Pago de</t>
  </si>
  <si>
    <t>Intereses del</t>
  </si>
  <si>
    <t>Periodo (i)</t>
  </si>
  <si>
    <t>Comisiones y</t>
  </si>
  <si>
    <t>demás costos</t>
  </si>
  <si>
    <t>asociados durante</t>
  </si>
  <si>
    <t>el Periodo (j)</t>
  </si>
  <si>
    <t>1. Deuda Pública (1=A+B)</t>
  </si>
  <si>
    <t>A. Corto Plazo (A=a1+a2+a3)</t>
  </si>
  <si>
    <t>a1) Instituciones de Crédito</t>
  </si>
  <si>
    <t>a2) Títulos y Valores</t>
  </si>
  <si>
    <t>a3) Arrendamientos Financieros</t>
  </si>
  <si>
    <t>B. Largo Plazo (B=b1+b2+b3)</t>
  </si>
  <si>
    <t>b1) Instituciones de Crédito</t>
  </si>
  <si>
    <t>b2) Títulos y Valores</t>
  </si>
  <si>
    <t>b3) Arrendamientos Financieros</t>
  </si>
  <si>
    <t>2. Otros Pasivos</t>
  </si>
  <si>
    <t>3. Total de la Deuda Pública y OtrosPasivos (3=1+2)</t>
  </si>
  <si>
    <t>A. Deuda Contingente 1</t>
  </si>
  <si>
    <t>B. Deuda Contingente 2</t>
  </si>
  <si>
    <t>C. Deuda Contingente XX</t>
  </si>
  <si>
    <t>5. Valor de Instrumentos Bono Cupón Cero2 (Informativo)</t>
  </si>
  <si>
    <t>A. Instrumento Bono Cupón Cero 1</t>
  </si>
  <si>
    <t>B. Instrumento Bono Cupón Cero 2</t>
  </si>
  <si>
    <t>C. Instrumento Bono Cupón Cero XX</t>
  </si>
  <si>
    <t>Obligaciones a Corto Plazo (k)</t>
  </si>
  <si>
    <t>Monto</t>
  </si>
  <si>
    <t>Contratado (l)</t>
  </si>
  <si>
    <t>Plazo</t>
  </si>
  <si>
    <t>Pactado</t>
  </si>
  <si>
    <t>(m)</t>
  </si>
  <si>
    <t>Tasa de Interés</t>
  </si>
  <si>
    <t>(n)</t>
  </si>
  <si>
    <t>Costos</t>
  </si>
  <si>
    <t>Relacionados (o)</t>
  </si>
  <si>
    <t>Tasa Efectiva</t>
  </si>
  <si>
    <t>(p)</t>
  </si>
  <si>
    <t>6. Obligaciones a Corto Plazo</t>
  </si>
  <si>
    <t>(Informativo)</t>
  </si>
  <si>
    <t>A. Crédito 1</t>
  </si>
  <si>
    <t>B. Crédito 2</t>
  </si>
  <si>
    <t>C. Crédito XX</t>
  </si>
  <si>
    <t>Informe Analítico de Obligaciones Diferentes de Financiamientos LDF</t>
  </si>
  <si>
    <t>Denominación de las Obligaciones</t>
  </si>
  <si>
    <t>Diferentes de Financiamiento (c)</t>
  </si>
  <si>
    <t>Fecha del</t>
  </si>
  <si>
    <t>Contrato (d)</t>
  </si>
  <si>
    <t>Fecha de</t>
  </si>
  <si>
    <t>inicio de</t>
  </si>
  <si>
    <t>operación del</t>
  </si>
  <si>
    <t>proyecto (e)</t>
  </si>
  <si>
    <t>vencimiento</t>
  </si>
  <si>
    <t>(f)</t>
  </si>
  <si>
    <t>Monto de la</t>
  </si>
  <si>
    <t>inversión</t>
  </si>
  <si>
    <t>pactado (g)</t>
  </si>
  <si>
    <t>pactado (h)</t>
  </si>
  <si>
    <t>Monto promedio</t>
  </si>
  <si>
    <t>mensual del pago</t>
  </si>
  <si>
    <t>de la</t>
  </si>
  <si>
    <t>contraprestación</t>
  </si>
  <si>
    <t>(i)</t>
  </si>
  <si>
    <t>correspondiente al</t>
  </si>
  <si>
    <t>pago de inversión</t>
  </si>
  <si>
    <t>(j)</t>
  </si>
  <si>
    <t>Monto pagado de la</t>
  </si>
  <si>
    <t>inversión al XX de</t>
  </si>
  <si>
    <t>XXXX de 20XN (k)</t>
  </si>
  <si>
    <t>Monto pagado</t>
  </si>
  <si>
    <t>de la inversión</t>
  </si>
  <si>
    <t>actualizado al</t>
  </si>
  <si>
    <t>XX de XXXX de</t>
  </si>
  <si>
    <t>20XN (l)</t>
  </si>
  <si>
    <t>Saldo pendiente</t>
  </si>
  <si>
    <t>por pagar de la</t>
  </si>
  <si>
    <t>inversión al XX</t>
  </si>
  <si>
    <t>de XXXX de</t>
  </si>
  <si>
    <t>20XN (m = g l)</t>
  </si>
  <si>
    <t>A. Asociaciones Público Privadas</t>
  </si>
  <si>
    <t>(APP's) (A=a+b+c+d)</t>
  </si>
  <si>
    <t>a) APP 1</t>
  </si>
  <si>
    <t>b) APP 2</t>
  </si>
  <si>
    <t>c) APP 3</t>
  </si>
  <si>
    <t>d) APP XX</t>
  </si>
  <si>
    <t>B. Otros Instrumentos (B=a+b+c+d)</t>
  </si>
  <si>
    <t>a) Otro Instrumento 1</t>
  </si>
  <si>
    <t>b) Otro Instrumento 2</t>
  </si>
  <si>
    <t>c) Otro Instrumento 3</t>
  </si>
  <si>
    <t>d) Otro Instrumento XX</t>
  </si>
  <si>
    <t>C. Total de Obligaciones Diferentes de</t>
  </si>
  <si>
    <t>Financiamiento (C=A+B)</t>
  </si>
  <si>
    <t>Balance Presupuestario - LDF</t>
  </si>
  <si>
    <t>Estimado/</t>
  </si>
  <si>
    <t>Aprobado (d)</t>
  </si>
  <si>
    <t>Devengado</t>
  </si>
  <si>
    <t>Recaudado/</t>
  </si>
  <si>
    <t>Pagado</t>
  </si>
  <si>
    <t>A. Ingresos Totales (A = A1+A2+A3)</t>
  </si>
  <si>
    <t>A1. Ingresos de Libre Disposición</t>
  </si>
  <si>
    <t>A2. Transferencias Federales Etiquetadas</t>
  </si>
  <si>
    <t>A3. Financiamiento Neto</t>
  </si>
  <si>
    <t>B. Egresos Presupuestarios1 (B = B1+B2)</t>
  </si>
  <si>
    <t>B1. Gasto No Etiquetado (sin incluir Amortización de la Deuda Pública)</t>
  </si>
  <si>
    <t>B2. Gasto Etiquetado (sin incluir Amortización de la Deuda Pública)</t>
  </si>
  <si>
    <t>C. Remanentes del Ejercicio Anterior ( C = C1 + C2 )</t>
  </si>
  <si>
    <t>C1. Remanentes de Ingresos de Libre Disposición aplicados en el periodo</t>
  </si>
  <si>
    <t>C2. Remanentes de Transferencias Federales Etiquetadas aplicados en el</t>
  </si>
  <si>
    <t>periodo</t>
  </si>
  <si>
    <t>II. Balance Presupuestario sin Financiamiento Neto (II = I - A3)</t>
  </si>
  <si>
    <t>III. Balance Presupuestario sin Financiamiento Neto y sin Remanentes del Ejercicio</t>
  </si>
  <si>
    <t>Anterior (III= II - C)</t>
  </si>
  <si>
    <t>Concepto</t>
  </si>
  <si>
    <t>Aprobado</t>
  </si>
  <si>
    <t>E. Intereses, Comisiones y Gastos de la Deuda (E = E1+E2)</t>
  </si>
  <si>
    <t>E1. Intereses, Comisiones y Gastos de la Deuda con Gasto No Etiquetado</t>
  </si>
  <si>
    <t>E2. Intereses, Comisiones y Gastos de la Deuda con Gasto Etiquetado</t>
  </si>
  <si>
    <t>IV. Balance Primario (IV = III + E)</t>
  </si>
  <si>
    <t>F. Financiamiento (F = F1 + F2)</t>
  </si>
  <si>
    <t>F1. Financiamiento con Fuente de Pago de Ingresos de Libre Disposición</t>
  </si>
  <si>
    <t>F2. Financiamiento con Fuente de Pago de Transferencias Federales</t>
  </si>
  <si>
    <t>Etiquetadas</t>
  </si>
  <si>
    <t>G. Amortización de la Deuda (G = G1 + G2)</t>
  </si>
  <si>
    <t>G1. Amortización de la Deuda Pública con Gasto No Etiquetado</t>
  </si>
  <si>
    <t>G2. Amortización de la Deuda Pública con Gasto Etiquetado</t>
  </si>
  <si>
    <t>F1. Financiamiento con Fuente de Pago de Ingresos de Libre Disposición</t>
  </si>
  <si>
    <t>V. Balance Presupuestario de Recursos Disponibles (V = A1 + A3.1 B 1 + C1)</t>
  </si>
  <si>
    <t>A3.1)</t>
  </si>
  <si>
    <t>A3.2 Financiamiento Neto con Fuente de Pago de Transferencias Federales Etiquetadas</t>
  </si>
  <si>
    <t>F2. Financiamiento con Fuente de Pago de Transferencias Federales</t>
  </si>
  <si>
    <t>C2. Remanentes de Transferencias Federales Etiquetadas aplicados en el periodo</t>
  </si>
  <si>
    <t>Estado Analítico de Ingresos Detallado - LDF</t>
  </si>
  <si>
    <t>Ingreso</t>
  </si>
  <si>
    <t>Diferencia (e)</t>
  </si>
  <si>
    <t>(c)</t>
  </si>
  <si>
    <t>Estimado (d)</t>
  </si>
  <si>
    <t>Ampliaciones/</t>
  </si>
  <si>
    <t>(Reducciones)</t>
  </si>
  <si>
    <t>Modificado</t>
  </si>
  <si>
    <t>Recaudado</t>
  </si>
  <si>
    <t>Ingresos de Libre Disposición</t>
  </si>
  <si>
    <t>A. Impuestos</t>
  </si>
  <si>
    <t>B. Cuotas y Aportaciones de Seguridad Social</t>
  </si>
  <si>
    <t>C. Contribuciones de Mejoras</t>
  </si>
  <si>
    <t>D. Derechos</t>
  </si>
  <si>
    <t>E. Productos</t>
  </si>
  <si>
    <t>F. Aprovechamientos</t>
  </si>
  <si>
    <t>G. Ingresos por Ventas de Bienes y Servicios</t>
  </si>
  <si>
    <t>H. Participaciones</t>
  </si>
  <si>
    <t>(H=h1+h2+h3+h4+h5+h6+h7+h8+h9+h10+h11)</t>
  </si>
  <si>
    <t>h1) Fondo General de Participaciones</t>
  </si>
  <si>
    <t>h2) Fondo de Fomento Municipal</t>
  </si>
  <si>
    <t>h3) Fondo de Fiscalización y Recaudación</t>
  </si>
  <si>
    <t>h4) Fondo de Compensación</t>
  </si>
  <si>
    <t>h5) Fondo de Extracción de Hidrocarburos</t>
  </si>
  <si>
    <t>h8) 3.17% Sobre Extracción de Petróleo</t>
  </si>
  <si>
    <t>h9) Gasolinas y Diésel</t>
  </si>
  <si>
    <t>h10) Fondo del Impuesto Sobre la Renta</t>
  </si>
  <si>
    <t>h11) Fondo de Estabilización de los Ingresos de</t>
  </si>
  <si>
    <t>las Entidades Federativas</t>
  </si>
  <si>
    <t>I. Incentivos Derivados de la Colaboración Fiscal</t>
  </si>
  <si>
    <t>(I=i1+i2+i3+i4+i5)</t>
  </si>
  <si>
    <t>i1) Tenencia o Uso de Vehículos</t>
  </si>
  <si>
    <t>i2) Fondo de Compensación ISAN</t>
  </si>
  <si>
    <t>i3) Impuesto Sobre Automóviles Nuevos</t>
  </si>
  <si>
    <t>i5) Otros Incentivos Económicos</t>
  </si>
  <si>
    <t>J. Transferencias</t>
  </si>
  <si>
    <t>K. Convenios</t>
  </si>
  <si>
    <t>k1) Otros Convenios y Subsidios</t>
  </si>
  <si>
    <t>L. Otros Ingresos de Libre Disposición (L=l1+l2)</t>
  </si>
  <si>
    <t>l1) Participaciones en Ingresos Locales</t>
  </si>
  <si>
    <t>l2) Otros Ingresos de Libre Disposición</t>
  </si>
  <si>
    <t>I. Total de Ingresos de Libre Disposición</t>
  </si>
  <si>
    <t>(I=A+B+C+D+E+F+G+H+I+J+K+L)</t>
  </si>
  <si>
    <t>Ingresos Excedentes de Ingresos de Libre</t>
  </si>
  <si>
    <t>Disposición</t>
  </si>
  <si>
    <t>Transferencias Federales Etiquetadas</t>
  </si>
  <si>
    <t>A. Aportaciones (A=a1+a2+a3+a4+a5+a6+a7+a8)</t>
  </si>
  <si>
    <t>a1) Fondo de Aportaciones para la Nómina</t>
  </si>
  <si>
    <t>Educativa y Gasto Operativo</t>
  </si>
  <si>
    <t>a2) Fondo de Aportaciones para los Servicios de</t>
  </si>
  <si>
    <t>Salud</t>
  </si>
  <si>
    <t>a3) Fondo de Aportaciones para la Infraestructura</t>
  </si>
  <si>
    <t>Social</t>
  </si>
  <si>
    <t>a4) Fondo de Aportaciones para el</t>
  </si>
  <si>
    <t>Fortalecimiento de los Municipios y de las</t>
  </si>
  <si>
    <t>Demarcaciones Territoriales del Distrito Federal</t>
  </si>
  <si>
    <t>a5) Fondo de Aportaciones Múltiples</t>
  </si>
  <si>
    <t>a6) Fondo de Aportaciones para la Educación</t>
  </si>
  <si>
    <t>Tecnológica y de Adultos</t>
  </si>
  <si>
    <t>a7) Fondo de Aportaciones para la Seguridad</t>
  </si>
  <si>
    <t>Pública de los Estados y del Distrito Federal</t>
  </si>
  <si>
    <t>a8) Fondo de Aportaciones para el</t>
  </si>
  <si>
    <t>Fortalecimiento de las Entidades Federativas</t>
  </si>
  <si>
    <t>B. Convenios (B=b1+b2+b3+b4)</t>
  </si>
  <si>
    <t>b1) Convenios de Protección Social en Salud</t>
  </si>
  <si>
    <t>b2) Convenios de Descentralización</t>
  </si>
  <si>
    <t>b3) Convenios de Reasignación</t>
  </si>
  <si>
    <t>b4) Otros Convenios y Subsidios</t>
  </si>
  <si>
    <t>C. Fondos Distintos de Aportaciones (C=c1+c2)</t>
  </si>
  <si>
    <t>c1) Fondo para Entidades Federativas y</t>
  </si>
  <si>
    <t>Municipios Productores de Hidrocarburos</t>
  </si>
  <si>
    <t>c2) Fondo Minero</t>
  </si>
  <si>
    <t>D. Transferencias, Subsidios y Subvenciones, y</t>
  </si>
  <si>
    <t>Pensiones y Jubilaciones</t>
  </si>
  <si>
    <t>E. Otras Transferencias Federales Etiquetadas</t>
  </si>
  <si>
    <t>II. Total de Transferencias Federales Etiquetadas (II</t>
  </si>
  <si>
    <t>= A + B + C + D + E)</t>
  </si>
  <si>
    <t>III. Ingresos Derivados de Financiamientos (III = A)</t>
  </si>
  <si>
    <t>A. Ingresos Derivados de Financiamientos</t>
  </si>
  <si>
    <t>IV. Total de Ingresos (IV = I + II + III)</t>
  </si>
  <si>
    <t>Datos Informativos</t>
  </si>
  <si>
    <t>1. Ingresos Derivados de Financiamientos con</t>
  </si>
  <si>
    <t>Fuente de Pago de Ingresos de Libre Disposición</t>
  </si>
  <si>
    <t>2. Ingresos Derivados de Financiamientos con</t>
  </si>
  <si>
    <t>Fuente de Pago de Transferencias Federales</t>
  </si>
  <si>
    <t>Estado Analítico del Ejercicio del Presupuesto de Egresos Detallado - LDF</t>
  </si>
  <si>
    <t>Clasificación por Objeto del Gasto (Capítulo y Concepto)</t>
  </si>
  <si>
    <t>Egresos</t>
  </si>
  <si>
    <t>Subejercicio</t>
  </si>
  <si>
    <t>(e)</t>
  </si>
  <si>
    <t>(d)</t>
  </si>
  <si>
    <t>I. Gasto No Etiquetado (I=A+B+C+D+E+F+G+H+I)</t>
  </si>
  <si>
    <t>A. Servicios Personales (A=a1+a2+a3+a4+a5+a6+a7)</t>
  </si>
  <si>
    <t>a1) Remuneraciones al Personal de Carácter Permanente</t>
  </si>
  <si>
    <t>a2) Remuneraciones al Personal de Carácter Transitorio</t>
  </si>
  <si>
    <t>a3) Remuneraciones Adicionales y Especiales</t>
  </si>
  <si>
    <t>a4) Seguridad Social</t>
  </si>
  <si>
    <t>a5) Otras Prestaciones Sociales y Económicas</t>
  </si>
  <si>
    <t>a6) Previsiones</t>
  </si>
  <si>
    <t>a7) Pago de Estímulos a Servidores Públicos</t>
  </si>
  <si>
    <t>B. Materiales y Suministros (B=b1+b2+b3+b4+b5+b6+b7+b8+b9)</t>
  </si>
  <si>
    <t>b1) Materiales de Administración, Emisión de Documentos y Artículos</t>
  </si>
  <si>
    <t>Oficiales</t>
  </si>
  <si>
    <t>b2) Alimentos y Utensilios</t>
  </si>
  <si>
    <t>b3) Materias Primas y Materiales de Producción y Comercialización</t>
  </si>
  <si>
    <t>b4) Materiales y Artículos de Construcción y de Reparación</t>
  </si>
  <si>
    <t>b5) Productos Químicos, Farmacéuticos y de Laboratorio</t>
  </si>
  <si>
    <t>b6) Combustibles, Lubricantes y Aditivos</t>
  </si>
  <si>
    <t>b7) Vestuario, Blancos, Prendas de Protección y Artículos Deportivos</t>
  </si>
  <si>
    <t>b8) Materiales y Suministros Para Seguridad</t>
  </si>
  <si>
    <t>b9) Herramientas, Refacciones y Accesorios Menores</t>
  </si>
  <si>
    <t>C. Servicios Generales (C=c1+c2+c3+c4+c5+c6+c7+c8+c9)</t>
  </si>
  <si>
    <t>c1) Servicios Básicos</t>
  </si>
  <si>
    <t>c2) Servicios de Arrendamiento</t>
  </si>
  <si>
    <t>c3) Servicios Profesionales, Científicos, Técnicos y Otros Servicios</t>
  </si>
  <si>
    <t>c4) Servicios Financieros, Bancarios y Comerciales</t>
  </si>
  <si>
    <t>c5) Servicios de Instalación, Reparación, Mantenimiento y</t>
  </si>
  <si>
    <t>Conservación</t>
  </si>
  <si>
    <t>c6) Servicios de Comunicación Social y Publicidad</t>
  </si>
  <si>
    <t>c7) Servicios de Traslado y Viáticos</t>
  </si>
  <si>
    <t>c8) Servicios Oficiales</t>
  </si>
  <si>
    <t>c9) Otros Servicios Generales</t>
  </si>
  <si>
    <t>D. Transferencias, Asignaciones, Subsidios y Otras Ayudas</t>
  </si>
  <si>
    <t>(D=d1+d2+d3+d4+d5+d6+d7+d8+d9)</t>
  </si>
  <si>
    <t>d1) Transferencias Internas y Asignaciones al Sector Público</t>
  </si>
  <si>
    <t>d2) Transferencias al Resto del Sector Público</t>
  </si>
  <si>
    <t>d3) Subsidios y Subvenciones</t>
  </si>
  <si>
    <t>d4) Ayudas Sociales</t>
  </si>
  <si>
    <t>d5) Pensiones y Jubilaciones</t>
  </si>
  <si>
    <t>d6) Transferencias a Fideicomisos, Mandatos y Otros Análogos</t>
  </si>
  <si>
    <t>d7) Transferencias a la Seguridad Social</t>
  </si>
  <si>
    <t>d8) Donativos</t>
  </si>
  <si>
    <t>d9) Transferencias al Exterior</t>
  </si>
  <si>
    <t>E. Bienes Muebles, Inmuebles e Intangibles</t>
  </si>
  <si>
    <t>(E=e1+e2+e3+e4+e5+e6+e7+e8+e9)</t>
  </si>
  <si>
    <t>e1) Mobiliario y Equipo de Administración</t>
  </si>
  <si>
    <t>e2) Mobiliario y Equipo Educacional y Recreativo</t>
  </si>
  <si>
    <t>e3) Equipo e Instrumental Médico y de Laboratorio</t>
  </si>
  <si>
    <t>e4) Vehículos y Equipo de Transporte</t>
  </si>
  <si>
    <t>e5) Equipo de Defensa y Seguridad</t>
  </si>
  <si>
    <t>e6) Maquinaria, Otros Equipos y Herramientas</t>
  </si>
  <si>
    <t>e7) Activos Biológicos</t>
  </si>
  <si>
    <t>e8) Bienes Inmuebles</t>
  </si>
  <si>
    <t>e9) Activos Intangibles</t>
  </si>
  <si>
    <t>F. Inversión Pública (F=f1+f2+f3)</t>
  </si>
  <si>
    <t>f1) Obra Pública en Bienes de Dominio Público</t>
  </si>
  <si>
    <t>f2) Obra Pública en Bienes Propios</t>
  </si>
  <si>
    <t>f3) Proyectos Productivos y Acciones de Fomento</t>
  </si>
  <si>
    <t>G. Inversiones Financieras y Otras Provisiones</t>
  </si>
  <si>
    <t>(G=g1+g2+g3+g4+g5+g6+g7)</t>
  </si>
  <si>
    <t>g1) Inversiones Para el Fomento de Actividades Productivas</t>
  </si>
  <si>
    <t>g2) Acciones y Participaciones de Capital</t>
  </si>
  <si>
    <t>g3) Compra de Títulos y Valores</t>
  </si>
  <si>
    <t>g4) Concesión de Préstamos</t>
  </si>
  <si>
    <t>g5) Inversiones en Fideicomisos, Mandatos y Otros Análogos</t>
  </si>
  <si>
    <t>Fideicomiso de Desastres Naturales (Informativo)</t>
  </si>
  <si>
    <t>g6) Otras Inversiones Financieras</t>
  </si>
  <si>
    <t>g7) Provisiones para Contingencias y Otras Erogaciones Especiales</t>
  </si>
  <si>
    <t>H. Participaciones y Aportaciones (H=h1+h2+h3)</t>
  </si>
  <si>
    <t>h1) Participaciones</t>
  </si>
  <si>
    <t>h2) Aportaciones</t>
  </si>
  <si>
    <t>h3) Convenios</t>
  </si>
  <si>
    <t>I. Deuda Pública (I=i1+i2+i3+i4+i5+i6+i7)</t>
  </si>
  <si>
    <t>i1) Amortización de la Deuda Pública</t>
  </si>
  <si>
    <t>i2) Intereses de la Deuda Pública</t>
  </si>
  <si>
    <t>i3) Comisiones de la Deuda Pública</t>
  </si>
  <si>
    <t>i4) Gastos de la Deuda Pública</t>
  </si>
  <si>
    <t>i5) Costo por Coberturas</t>
  </si>
  <si>
    <t>i6) Apoyos Financieros</t>
  </si>
  <si>
    <t>i7) Adeudos de Ejercicios Fiscales Anteriores (ADEFAS)</t>
  </si>
  <si>
    <t>II. Gasto Etiquetado (II=A+B+C+D+E+F+G+H+I)</t>
  </si>
  <si>
    <t>III. Total de Egresos (III = I + II)</t>
  </si>
  <si>
    <t>Clasificación Administrativa</t>
  </si>
  <si>
    <t>Subejercicio (e)</t>
  </si>
  <si>
    <t>I. Gasto No Etiquetado</t>
  </si>
  <si>
    <t>A. Dependencia o Unidad Administrativa 1</t>
  </si>
  <si>
    <t>II. Gasto Etiquetado</t>
  </si>
  <si>
    <t>Clasificación Funcional (Finalidad y Función)</t>
  </si>
  <si>
    <t>I. Gasto No Etiquetado (I=A+B+C+D)</t>
  </si>
  <si>
    <t>A. Gobierno (A=a1+a2+a3+a4+a5+a6+a7+a8)</t>
  </si>
  <si>
    <t>a1) Legislación</t>
  </si>
  <si>
    <t>a2) Justicia</t>
  </si>
  <si>
    <t>a3) Coordinación de la Política de Gobierno</t>
  </si>
  <si>
    <t>a4) Relaciones Exteriores</t>
  </si>
  <si>
    <t>a5) Asuntos Financieros y Hacendarios</t>
  </si>
  <si>
    <t>a6) Seguridad Nacional</t>
  </si>
  <si>
    <t>a7) Asuntos de Orden Público y de Seguridad Interior</t>
  </si>
  <si>
    <t>a8) Otros Servicios Generales</t>
  </si>
  <si>
    <t>B. Desarrollo Social (B=b1+b2+b3+b4+b5+b6+b7)</t>
  </si>
  <si>
    <t>b1) Protección Ambiental</t>
  </si>
  <si>
    <t>b2) Vivienda y Servicios a la Comunidad</t>
  </si>
  <si>
    <t>b3) Salud</t>
  </si>
  <si>
    <t>b4) Recreación, Cultura y Otras Manifestaciones</t>
  </si>
  <si>
    <t>Sociales</t>
  </si>
  <si>
    <t>b5) Educación</t>
  </si>
  <si>
    <t>b6) Protección Social</t>
  </si>
  <si>
    <t>b7) Otros Asuntos Sociales</t>
  </si>
  <si>
    <t>C. Desarrollo Económico</t>
  </si>
  <si>
    <t>(C=c1+c2+c3+c4+c5+c6+c7+c8+c9)</t>
  </si>
  <si>
    <t>c2) Agropecuaria, Silvicultura, Pesca y Caza</t>
  </si>
  <si>
    <t>c3) Combustibles y Energía</t>
  </si>
  <si>
    <t>c4) Minería, Manufacturas y Construcción</t>
  </si>
  <si>
    <t>c5) Transporte</t>
  </si>
  <si>
    <t>c6) Comunicaciones</t>
  </si>
  <si>
    <t>c7) Turismo</t>
  </si>
  <si>
    <t>c8) Ciencia, Tecnología e Innovación</t>
  </si>
  <si>
    <t>c9) Otras Industrias y Otros Asuntos Económicos</t>
  </si>
  <si>
    <t>D. Otras No Clasificadas en Funciones Anteriores</t>
  </si>
  <si>
    <t>(D=d1+d2+d3+d4)</t>
  </si>
  <si>
    <t>d2) Transferencias, Participaciones y Aportaciones</t>
  </si>
  <si>
    <t>Entre Diferentes Niveles y Ordenes de Gobierno</t>
  </si>
  <si>
    <t>d3) Saneamiento del Sistema Financiero</t>
  </si>
  <si>
    <t>d4) Adeudos de Ejercicios Fiscales Anteriores</t>
  </si>
  <si>
    <t>II. Gasto Etiquetado (II=A+B+C+D)</t>
  </si>
  <si>
    <t>Clasificación de Servicios Personales por Categoría</t>
  </si>
  <si>
    <t>I. Gasto No Etiquetado (I=A+B+C+D+E+F)</t>
  </si>
  <si>
    <t>A. Personal Administrativo y de Servicio Público</t>
  </si>
  <si>
    <t>B. Magisterio</t>
  </si>
  <si>
    <t>C. Servicios de Salud (C=c1+c2)</t>
  </si>
  <si>
    <t>c1) Personal Administrativo</t>
  </si>
  <si>
    <t>c2) Personal Médico, Paramédico y afín</t>
  </si>
  <si>
    <t>D. Seguridad Pública</t>
  </si>
  <si>
    <t>e1) Nombre del Programa o Ley 1</t>
  </si>
  <si>
    <t>e2) Nombre del Programa o Ley 2</t>
  </si>
  <si>
    <t>F. Sentencias laborales definitivas</t>
  </si>
  <si>
    <t>II. Gasto Etiquetado (II=A+B+C+D+E+F)</t>
  </si>
  <si>
    <t>III. Total del Gasto en Servicios Personales</t>
  </si>
  <si>
    <t>(III = I + II)</t>
  </si>
  <si>
    <t>NOMBRE DE LA ENTIDAD FEDERATIVA / MUNICIPIO (a)</t>
  </si>
  <si>
    <t>Proyecciones de Ingresos - LDF</t>
  </si>
  <si>
    <t>(CIFRAS NOMINALES)</t>
  </si>
  <si>
    <t>Concepto (b)</t>
  </si>
  <si>
    <t>Año en</t>
  </si>
  <si>
    <t>Cuestión</t>
  </si>
  <si>
    <t>(de iniciativa</t>
  </si>
  <si>
    <t>de Ley) (c)</t>
  </si>
  <si>
    <t>Año 1 (d)</t>
  </si>
  <si>
    <t>Año 2 (d)</t>
  </si>
  <si>
    <t>Año 3 (d)</t>
  </si>
  <si>
    <t>Año 4 (d)</t>
  </si>
  <si>
    <t>Año 5 (d)</t>
  </si>
  <si>
    <t>(1=A+B+C+D+E+F+G+H+I+J+K+L)</t>
  </si>
  <si>
    <t>y Jubilaciones</t>
  </si>
  <si>
    <t>1. Ingresos Derivados de Financiamientos con Fuente de Pago</t>
  </si>
  <si>
    <t>de Recursos de Libre Disposición</t>
  </si>
  <si>
    <t>2. Ingresos derivados de Financiamientos con Fuente de Pago</t>
  </si>
  <si>
    <t>de Transferencias Federales Etiquetadas</t>
  </si>
  <si>
    <t>3. Ingresos Derivados de Financiamiento (3 = 1 + 2)</t>
  </si>
  <si>
    <t>NOMBRE DE LA ENTIDAD FEDERATIVA / MUNICIPIO(a)</t>
  </si>
  <si>
    <t>Proyecciones de Egresos - LDF</t>
  </si>
  <si>
    <t>Año en Cuestión</t>
  </si>
  <si>
    <t>(de proyecto de</t>
  </si>
  <si>
    <t>presupuesto) (c)</t>
  </si>
  <si>
    <t>Ayudas</t>
  </si>
  <si>
    <t>Resultados de Ingresos - LDF</t>
  </si>
  <si>
    <t>Año 1 1</t>
  </si>
  <si>
    <t>Año del</t>
  </si>
  <si>
    <t>Ejercicio</t>
  </si>
  <si>
    <t>1. Ingresos Derivados de Financiamientos con Fuente de Pago de</t>
  </si>
  <si>
    <t>Recursos de Libre Disposición</t>
  </si>
  <si>
    <t>2. Ingresos derivados de Financiamientos con Fuente de Pago de</t>
  </si>
  <si>
    <t>1. Los importes corresponden al momento contable de los ingresos devengados.</t>
  </si>
  <si>
    <t>2. Los importes corresponden a los ingresos devengados al cierre trimestral más reciente disponible y estimados para el resto del ejercicio.</t>
  </si>
  <si>
    <t>Resultados de Egresos - LDF</t>
  </si>
  <si>
    <t>1. Los importes corresponden a los egresos totales devengados.</t>
  </si>
  <si>
    <t>2. Los importes corresponden a los egresos devengados al cierre trimestral más reciente disponible y estimados para el resto del ejercicio.</t>
  </si>
  <si>
    <t>Informe sobre Estudios Actuariales - LDF</t>
  </si>
  <si>
    <t>Pensiones y</t>
  </si>
  <si>
    <t>jubilaciones</t>
  </si>
  <si>
    <t>Riesgos de</t>
  </si>
  <si>
    <t>trabajo</t>
  </si>
  <si>
    <t>Invalidez y</t>
  </si>
  <si>
    <t>vida</t>
  </si>
  <si>
    <t>Otras</t>
  </si>
  <si>
    <t>prestacion</t>
  </si>
  <si>
    <t>es sociales</t>
  </si>
  <si>
    <t>Tipo de Sistema</t>
  </si>
  <si>
    <t>Prestación laboral o Fondo general para trabajadores del estado o</t>
  </si>
  <si>
    <t>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</si>
  <si>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</si>
  <si>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</si>
  <si>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</si>
  <si>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</si>
  <si>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</si>
  <si>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</si>
  <si>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</si>
  <si>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</si>
  <si>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</si>
  <si>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</si>
  <si>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</si>
  <si>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</si>
  <si>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</si>
  <si>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</si>
  <si>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</si>
  <si>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</si>
  <si>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</si>
  <si>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</si>
  <si>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</si>
  <si>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</si>
  <si>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</si>
  <si>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</si>
  <si>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</si>
  <si>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</si>
  <si>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</si>
  <si>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</si>
  <si>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</si>
  <si>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</si>
  <si>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t>
  </si>
  <si>
    <t>futuros de cotización X%</t>
  </si>
  <si>
    <t>Valor presente de aportaciones futuras</t>
  </si>
  <si>
    <t>Otros Ingresos</t>
  </si>
  <si>
    <t>Déficit/superávit actuarial</t>
  </si>
  <si>
    <t>Periodo de suficiencia</t>
  </si>
  <si>
    <t>Año de descapitalización</t>
  </si>
  <si>
    <t>Tasa de rendimiento</t>
  </si>
  <si>
    <t>Estudio actuarial</t>
  </si>
  <si>
    <t>Año de elaboración del estudio actuarial</t>
  </si>
  <si>
    <t>Empresa que elaboró el estudio actuarial</t>
  </si>
  <si>
    <t>4. Deuda Contingente 1 (informativo)</t>
  </si>
  <si>
    <t>I. Balance Presupuestario (I = A - B + C)</t>
  </si>
  <si>
    <t>A3. Financiamiento Neto (A3 = F - G )</t>
  </si>
  <si>
    <t>A3.1 Financiamiento Neto con Fuente de Pago de Ingresos de Libre Disposición (A3.1 = F1 - G1)</t>
  </si>
  <si>
    <t>VI. Balance Presupuestario de Recursos Disponibles sin Financiamiento Neto (VI = V -</t>
  </si>
  <si>
    <t>(A3.2 = F2 - G2)</t>
  </si>
  <si>
    <t>VII. Balance Presupuestario de Recursos Etiquetados (VII = A2 + A3.2 - B2 + C2)</t>
  </si>
  <si>
    <t>VIII. Balance Presupuestario de Recursos Etiquetados sin Financiamiento Neto (VIII=</t>
  </si>
  <si>
    <t>VII-A3.2).</t>
  </si>
  <si>
    <t>a. Efectivo y Equivalentes (a=a1+a2+a3+a4+a5+a6+a7)</t>
  </si>
  <si>
    <t>b. Derechos a Recibir Efectivo o Equivalentes (b=b1+b2+b3+b4+b5+b6+b7)</t>
  </si>
  <si>
    <t>c. Derechos a Recibir Bienes o Servicios (c=c1+c2+c3+c4+c5)</t>
  </si>
  <si>
    <t>d. Inventarios (d=d1+d2+d3+d4+d5)</t>
  </si>
  <si>
    <t>f. Estimación por Pérdida o Deterioro de Activos Circulantes (f=f1+f2)</t>
  </si>
  <si>
    <t>g. Otros Activos Circulantes (g=g1+g2+g3+g4)</t>
  </si>
  <si>
    <t>i4) Fondo de Compensación de Repecos- Intermedios</t>
  </si>
  <si>
    <t>3. Ingresos Derivados de Financiamientos (3 = 1 + 2)</t>
  </si>
  <si>
    <t>c1) Asuntos Económicos, Comerciales y Laborales en General</t>
  </si>
  <si>
    <t>d1) Transacciones de la Deuda Publica / Costo Financiero de la Deuda</t>
  </si>
  <si>
    <t>E. Gastos asociados a la implementación de nuevas leyes</t>
  </si>
  <si>
    <t>federales o reformas a las mismas (E = e1 + e2)</t>
  </si>
  <si>
    <t>A.  Impuestos</t>
  </si>
  <si>
    <t>B.  Cuotas y Aportaciones de Seguridad Social</t>
  </si>
  <si>
    <t>C.  Contribuciones de Mejoras</t>
  </si>
  <si>
    <t>D.  Derechos</t>
  </si>
  <si>
    <t>E.  Productos</t>
  </si>
  <si>
    <t>F.  Aprovechamientos</t>
  </si>
  <si>
    <t>G.  Ingresos por Ventas de Bienes y Servicios</t>
  </si>
  <si>
    <t>H.  Participaciones</t>
  </si>
  <si>
    <t>I.   Incentivos Derivados de la Colaboración Fiscal</t>
  </si>
  <si>
    <t>J.   Transferencias</t>
  </si>
  <si>
    <t>K.  Convenios</t>
  </si>
  <si>
    <t>L.  Otros Ingresos de Libre Disposición</t>
  </si>
  <si>
    <t>A.  Aportaciones</t>
  </si>
  <si>
    <t>B.  Convenios</t>
  </si>
  <si>
    <t>C.  Fondos Distintos de Aportaciones</t>
  </si>
  <si>
    <t>D. Transferencias, Subsidios y Subvenciones, y Pensiones</t>
  </si>
  <si>
    <t>E.  Otras Transferencias Federales Etiquetadas</t>
  </si>
  <si>
    <t>A. Ingresos Derivados de Financiamientos</t>
  </si>
  <si>
    <t>h6) Impuesto Especial Sobre Producción y Servicios</t>
  </si>
  <si>
    <t>h7) 0.136% de la Recaudación Federal Participable</t>
  </si>
  <si>
    <t>D.  Transferencias, Subsidios y Subvenciones, y</t>
  </si>
  <si>
    <t>A.  Servicios Personales</t>
  </si>
  <si>
    <t>B.  Materiales y Suministros</t>
  </si>
  <si>
    <t>C.  Servicios Generales</t>
  </si>
  <si>
    <t>D.  Transferencias, Asignaciones, Subsidios y Otras Ayudas</t>
  </si>
  <si>
    <t>E.  Bienes Muebles, Inmuebles e Intangibles</t>
  </si>
  <si>
    <t>F.  Inversión Pública</t>
  </si>
  <si>
    <t>G.  Inversiones Financieras y Otras Provisiones</t>
  </si>
  <si>
    <t>H.  Participaciones y Aportaciones</t>
  </si>
  <si>
    <t>I.   Deuda Pública</t>
  </si>
  <si>
    <t>Guía de Cumplimiento de la Ley de Disciplina Financiera de las Entidades Federativas y Municipios</t>
  </si>
  <si>
    <t>Indicadores de Observancia (c)</t>
  </si>
  <si>
    <t>Implementación</t>
  </si>
  <si>
    <t>Resultado</t>
  </si>
  <si>
    <t>Fundamento (h)</t>
  </si>
  <si>
    <t>Comentarios (i)</t>
  </si>
  <si>
    <t>SI</t>
  </si>
  <si>
    <t>NO</t>
  </si>
  <si>
    <t>Mecanismo de</t>
  </si>
  <si>
    <t>Verificación (d)</t>
  </si>
  <si>
    <t>Fecha estimada de</t>
  </si>
  <si>
    <t>cumplimiento (e)</t>
  </si>
  <si>
    <t>Monto o valor (f)</t>
  </si>
  <si>
    <t>Unidad (pesos/</t>
  </si>
  <si>
    <t>porcentaje) (g)</t>
  </si>
  <si>
    <t>INDICADORES PRESUPUESTARIOS</t>
  </si>
  <si>
    <t>A. INDICADORES CUANTITATIVOS</t>
  </si>
  <si>
    <t>Balance Presupuestario Sostenible (j)</t>
  </si>
  <si>
    <t>a.</t>
  </si>
  <si>
    <t>Propuesto</t>
  </si>
  <si>
    <t>Iniciativa de Ley de Ingresos</t>
  </si>
  <si>
    <t>y Proyecto de Presupuesto</t>
  </si>
  <si>
    <t>de Egresos</t>
  </si>
  <si>
    <t>pesos</t>
  </si>
  <si>
    <t>Art. 6 y 19 de la LDF</t>
  </si>
  <si>
    <t>b.</t>
  </si>
  <si>
    <t>Ley de Ingresos y</t>
  </si>
  <si>
    <t>Presupuesto de Egresos</t>
  </si>
  <si>
    <t>c.</t>
  </si>
  <si>
    <t>Ejercido</t>
  </si>
  <si>
    <t>Cuenta Pública / Formato 4</t>
  </si>
  <si>
    <t>LDF</t>
  </si>
  <si>
    <t>Balance Presupuestario de Recursos Disponibles Sostenible (k)</t>
  </si>
  <si>
    <t>Financiamiento Neto dentro del Techo de Financiamiento Neto (l)</t>
  </si>
  <si>
    <t>Art. 6, 19 y 46 de la LDF</t>
  </si>
  <si>
    <t>Ley de Ingresos</t>
  </si>
  <si>
    <t>Recursos destinados a la atención de desastres naturales</t>
  </si>
  <si>
    <t>Asignación al fideicomiso para desastres naturales (m)</t>
  </si>
  <si>
    <t>a.1 Aprobado</t>
  </si>
  <si>
    <t>Reporte Trim. Formato 6 a)</t>
  </si>
  <si>
    <t>Art. 9 de la LDF</t>
  </si>
  <si>
    <t>a.2 Pagado</t>
  </si>
  <si>
    <t>Cuenta Pública / Formato 6</t>
  </si>
  <si>
    <t>a)</t>
  </si>
  <si>
    <t>Aportación promedio realizada por la Entidad Federativa durante los 5</t>
  </si>
  <si>
    <t>ejercicios previos, para infraestructura dañada por desastres naturales (n)</t>
  </si>
  <si>
    <t>Autorizaciones de recursos</t>
  </si>
  <si>
    <t>aprobados por el FONDEN</t>
  </si>
  <si>
    <t>Saldo del fideicomiso para desastres naturales (o)</t>
  </si>
  <si>
    <t>Cuenta Pública / Auxiliar de</t>
  </si>
  <si>
    <t>Cuentas</t>
  </si>
  <si>
    <t>d.</t>
  </si>
  <si>
    <t>Costo promedio de los últimos 5 ejercicios de la reconstrucción de</t>
  </si>
  <si>
    <t>infraestructura dañada por desastres naturales (p)</t>
  </si>
  <si>
    <t>Techo para servicios personales (q)</t>
  </si>
  <si>
    <t>Asignación en el Presupuesto de Egresos</t>
  </si>
  <si>
    <t>Reporte Trim. Formato 6 d)</t>
  </si>
  <si>
    <t>Art. 10 y 21 de la LDF</t>
  </si>
  <si>
    <t>Art. 13 fracc. V y 21 de la LDF</t>
  </si>
  <si>
    <t>Previsiones de gasto para compromisos de pago derivados de APPs (r)</t>
  </si>
  <si>
    <t>Art. 11 y 21 de la LDF</t>
  </si>
  <si>
    <t>Techo de ADEFAS para el ejercicio fiscal (s)</t>
  </si>
  <si>
    <t>Proyecto de Presupuesto de</t>
  </si>
  <si>
    <t>Art. 12 y 20 de la LDF</t>
  </si>
  <si>
    <t>B. INDICADORES CUALITATIVOS</t>
  </si>
  <si>
    <t>Iniciativa de Ley de Ingresos y Proyecto de Presupuesto de Egresos</t>
  </si>
  <si>
    <t>Objetivos anuales, estrategias y metas para el ejercicio fiscal (t)</t>
  </si>
  <si>
    <t>Iniciativa de Ley de Ingresos y</t>
  </si>
  <si>
    <t>Art. 5 y 18 de la LDF</t>
  </si>
  <si>
    <t>Proyecciones de ejercicios posteriores (u)</t>
  </si>
  <si>
    <t>Egresos / Formatos 7 a) y b)</t>
  </si>
  <si>
    <t>Descripción de riesgos relevantes y propuestas de acción para</t>
  </si>
  <si>
    <t>enfrentarlos (v)</t>
  </si>
  <si>
    <t>Resultados de ejercicios fiscales anteriores y el ejercicio fiscal en cuestión</t>
  </si>
  <si>
    <t>(w)</t>
  </si>
  <si>
    <t>Egresos / Formatos 7 c) y d)</t>
  </si>
  <si>
    <t>e.</t>
  </si>
  <si>
    <t>Estudio actuarial de las pensiones de sus trabajadores (x)</t>
  </si>
  <si>
    <t>Egresos / Formato 8</t>
  </si>
  <si>
    <t>Balance Presupuestario de Recursos Disponibles, en caso de ser</t>
  </si>
  <si>
    <t>negativo</t>
  </si>
  <si>
    <t>Razones excepcionales que justifican el Balance Presupuestario de</t>
  </si>
  <si>
    <t>Recursos Disponibles negativo (y)</t>
  </si>
  <si>
    <t>Iniciativa de Ley de Ingresos o</t>
  </si>
  <si>
    <t>Fuente de recursos para cubrir el Balance Presupuestario de Recursos</t>
  </si>
  <si>
    <t>Disponibles negativo (z)</t>
  </si>
  <si>
    <t>Número de ejercicios fiscales y acciones necesarias para cubrir el Balance</t>
  </si>
  <si>
    <t>Presupuestario de Recursos Disponibles negativo (aa)</t>
  </si>
  <si>
    <t>Informes Trimestrales sobre el avance de las acciones para recuperar el</t>
  </si>
  <si>
    <t>Balance Presupuestario de Recursos Disponibles (bb)</t>
  </si>
  <si>
    <t>Reporte Trim. y Cuenta Pública</t>
  </si>
  <si>
    <t>Servicios Personales</t>
  </si>
  <si>
    <t>Remuneraciones de los servidores públicos (cc)</t>
  </si>
  <si>
    <t>Proyecto de Presupuesto</t>
  </si>
  <si>
    <t>Previsiones salariales y económicas para cubrir incrementos salariales,</t>
  </si>
  <si>
    <t>creación de plazas y otros (dd)</t>
  </si>
  <si>
    <t>INDICADORES DEL EJERCICIO PRESUPUESTARIO</t>
  </si>
  <si>
    <t>Ingresos Excedentes derivados de Ingresos de Libre Disposición</t>
  </si>
  <si>
    <t>Monto de Ingresos Excedentes derivados de ILD (ee)</t>
  </si>
  <si>
    <t>Cuenta Pública / Formato 5</t>
  </si>
  <si>
    <t>Art. 14 y 21 de la LDF</t>
  </si>
  <si>
    <t>Monto de Ingresos Excedentes derivados de ILD destinados al fin del</t>
  </si>
  <si>
    <t>A.14, fracción I de la LDF (ff)</t>
  </si>
  <si>
    <t>Cuenta Pública</t>
  </si>
  <si>
    <t>A.14, fracción II, a) de la LDF (gg)</t>
  </si>
  <si>
    <t>A.14, fracción II, b) de la LDF (hh)</t>
  </si>
  <si>
    <t>artículo noveno transitorio de la LDF (ii)</t>
  </si>
  <si>
    <t>Art. Noveno Transitorio de la</t>
  </si>
  <si>
    <t>Análisis Costo-Beneficio para programas o proyectos de inversión</t>
  </si>
  <si>
    <t>mayores a 10 millones de UDIS (jj)</t>
  </si>
  <si>
    <t>Página de internet de la</t>
  </si>
  <si>
    <t>Secretaría de Finanzas o</t>
  </si>
  <si>
    <t>Tesorería Municipal</t>
  </si>
  <si>
    <t>Art. 13 frac. III y 21 de la LDF</t>
  </si>
  <si>
    <t>Análisis de conveniencia y análisis de transferencia de riesgos de los</t>
  </si>
  <si>
    <t>proyectos APPs (kk)</t>
  </si>
  <si>
    <t>Identificación de población objetivo, destino y temporalidad de subsidios</t>
  </si>
  <si>
    <t>(ll)</t>
  </si>
  <si>
    <t>Art. 13 frac. VII y 21 de la LDF</t>
  </si>
  <si>
    <t>INDICADORES DE DEUDA PÚBLICA</t>
  </si>
  <si>
    <t>Obligaciones a Corto Plazo</t>
  </si>
  <si>
    <t>Límite de Obligaciones a Corto Plazo (mm)</t>
  </si>
  <si>
    <t>Art. 30 frac. I de la LDF</t>
  </si>
  <si>
    <t>Obligaciones a Corto Plazo (nn)</t>
  </si>
  <si>
    <t>N.A.</t>
  </si>
  <si>
    <r>
      <t>1. </t>
    </r>
    <r>
      <rPr>
        <b/>
        <sz val="10"/>
        <color rgb="FF000000"/>
        <rFont val="Calibri"/>
        <family val="2"/>
        <scheme val="minor"/>
      </rPr>
      <t>Ingresos de Libre Disposición</t>
    </r>
  </si>
  <si>
    <r>
      <t>2. </t>
    </r>
    <r>
      <rPr>
        <b/>
        <sz val="10"/>
        <color rgb="FF000000"/>
        <rFont val="Calibri"/>
        <family val="2"/>
        <scheme val="minor"/>
      </rPr>
      <t>Transferencias Federales Etiquetadas (2=A+B+C+D+E)</t>
    </r>
  </si>
  <si>
    <r>
      <t>3. </t>
    </r>
    <r>
      <rPr>
        <b/>
        <sz val="10"/>
        <color rgb="FF000000"/>
        <rFont val="Calibri"/>
        <family val="2"/>
        <scheme val="minor"/>
      </rPr>
      <t>Ingresos Derivados de Financiamientos (3=A)</t>
    </r>
  </si>
  <si>
    <r>
      <t>4. </t>
    </r>
    <r>
      <rPr>
        <b/>
        <sz val="10"/>
        <color rgb="FF000000"/>
        <rFont val="Calibri"/>
        <family val="2"/>
        <scheme val="minor"/>
      </rPr>
      <t>Total de Ingresos Proyectados (4=1+2+3)</t>
    </r>
  </si>
  <si>
    <t>D.  Transferencias, Asignaciones, Subsidios y Otras</t>
  </si>
  <si>
    <r>
      <t>1.  </t>
    </r>
    <r>
      <rPr>
        <b/>
        <sz val="10"/>
        <color rgb="FF000000"/>
        <rFont val="Calibri"/>
        <family val="2"/>
        <scheme val="minor"/>
      </rPr>
      <t>Gasto No Etiquetado</t>
    </r>
    <r>
      <rPr>
        <sz val="10"/>
        <color rgb="FF000000"/>
        <rFont val="Calibri"/>
        <family val="2"/>
        <scheme val="minor"/>
      </rPr>
      <t> </t>
    </r>
    <r>
      <rPr>
        <b/>
        <sz val="10"/>
        <color rgb="FF000000"/>
        <rFont val="Calibri"/>
        <family val="2"/>
        <scheme val="minor"/>
      </rPr>
      <t>(1=A+B+C+D+E+F+G+H+I)</t>
    </r>
  </si>
  <si>
    <r>
      <t>2.  </t>
    </r>
    <r>
      <rPr>
        <b/>
        <sz val="10"/>
        <color rgb="FF000000"/>
        <rFont val="Calibri"/>
        <family val="2"/>
        <scheme val="minor"/>
      </rPr>
      <t>Gasto Etiquetado (2=A+B+C+D+E+F+G+H+I)</t>
    </r>
  </si>
  <si>
    <r>
      <t>3.  </t>
    </r>
    <r>
      <rPr>
        <b/>
        <sz val="10"/>
        <color rgb="FF000000"/>
        <rFont val="Calibri"/>
        <family val="2"/>
        <scheme val="minor"/>
      </rPr>
      <t>Total de Egresos Proyectados (3 = 1 + 2)</t>
    </r>
  </si>
  <si>
    <r>
      <t>Año 5 1</t>
    </r>
    <r>
      <rPr>
        <b/>
        <vertAlign val="superscript"/>
        <sz val="11"/>
        <color rgb="FF000000"/>
        <rFont val="Calibri"/>
        <family val="2"/>
        <scheme val="minor"/>
      </rPr>
      <t> </t>
    </r>
    <r>
      <rPr>
        <b/>
        <sz val="11"/>
        <color rgb="FF000000"/>
        <rFont val="Calibri"/>
        <family val="2"/>
        <scheme val="minor"/>
      </rPr>
      <t>(c)</t>
    </r>
  </si>
  <si>
    <r>
      <t>Año 4 1</t>
    </r>
    <r>
      <rPr>
        <b/>
        <vertAlign val="superscript"/>
        <sz val="11"/>
        <color rgb="FF000000"/>
        <rFont val="Calibri"/>
        <family val="2"/>
        <scheme val="minor"/>
      </rPr>
      <t> </t>
    </r>
    <r>
      <rPr>
        <b/>
        <sz val="11"/>
        <color rgb="FF000000"/>
        <rFont val="Calibri"/>
        <family val="2"/>
        <scheme val="minor"/>
      </rPr>
      <t>(c)</t>
    </r>
  </si>
  <si>
    <r>
      <t>Año 3 1</t>
    </r>
    <r>
      <rPr>
        <b/>
        <vertAlign val="superscript"/>
        <sz val="11"/>
        <color rgb="FF000000"/>
        <rFont val="Calibri"/>
        <family val="2"/>
        <scheme val="minor"/>
      </rPr>
      <t> </t>
    </r>
    <r>
      <rPr>
        <b/>
        <sz val="11"/>
        <color rgb="FF000000"/>
        <rFont val="Calibri"/>
        <family val="2"/>
        <scheme val="minor"/>
      </rPr>
      <t>(c)</t>
    </r>
  </si>
  <si>
    <r>
      <t>Año 2 1</t>
    </r>
    <r>
      <rPr>
        <b/>
        <vertAlign val="superscript"/>
        <sz val="11"/>
        <color rgb="FF000000"/>
        <rFont val="Calibri"/>
        <family val="2"/>
        <scheme val="minor"/>
      </rPr>
      <t> </t>
    </r>
    <r>
      <rPr>
        <b/>
        <sz val="11"/>
        <color rgb="FF000000"/>
        <rFont val="Calibri"/>
        <family val="2"/>
        <scheme val="minor"/>
      </rPr>
      <t>(c)</t>
    </r>
  </si>
  <si>
    <r>
      <t>Vigente 2</t>
    </r>
    <r>
      <rPr>
        <b/>
        <vertAlign val="superscript"/>
        <sz val="11"/>
        <color rgb="FF000000"/>
        <rFont val="Calibri"/>
        <family val="2"/>
        <scheme val="minor"/>
      </rPr>
      <t> </t>
    </r>
    <r>
      <rPr>
        <b/>
        <sz val="11"/>
        <color rgb="FF000000"/>
        <rFont val="Calibri"/>
        <family val="2"/>
        <scheme val="minor"/>
      </rPr>
      <t>(d)</t>
    </r>
  </si>
  <si>
    <r>
      <t>1.  </t>
    </r>
    <r>
      <rPr>
        <b/>
        <sz val="10"/>
        <color rgb="FF000000"/>
        <rFont val="Calibri"/>
        <family val="2"/>
        <scheme val="minor"/>
      </rPr>
      <t>Ingresos de Libre Disposición</t>
    </r>
  </si>
  <si>
    <r>
      <t>2.  </t>
    </r>
    <r>
      <rPr>
        <b/>
        <sz val="10"/>
        <color rgb="FF000000"/>
        <rFont val="Calibri"/>
        <family val="2"/>
        <scheme val="minor"/>
      </rPr>
      <t>Transferencias Federales Etiquetadas</t>
    </r>
    <r>
      <rPr>
        <b/>
        <vertAlign val="superscript"/>
        <sz val="10"/>
        <color rgb="FF000000"/>
        <rFont val="Calibri"/>
        <family val="2"/>
        <scheme val="minor"/>
      </rPr>
      <t> </t>
    </r>
    <r>
      <rPr>
        <b/>
        <sz val="10"/>
        <color rgb="FF000000"/>
        <rFont val="Calibri"/>
        <family val="2"/>
        <scheme val="minor"/>
      </rPr>
      <t>(2=A+B+C+D+E)</t>
    </r>
  </si>
  <si>
    <r>
      <t>3.  </t>
    </r>
    <r>
      <rPr>
        <b/>
        <sz val="10"/>
        <color rgb="FF000000"/>
        <rFont val="Calibri"/>
        <family val="2"/>
        <scheme val="minor"/>
      </rPr>
      <t>Ingresos Derivados de Financiamientos (3=A)</t>
    </r>
  </si>
  <si>
    <r>
      <t>4.  </t>
    </r>
    <r>
      <rPr>
        <b/>
        <sz val="10"/>
        <color rgb="FF000000"/>
        <rFont val="Calibri"/>
        <family val="2"/>
        <scheme val="minor"/>
      </rPr>
      <t>Total de Resultados de Ingresos (4=1+2+3)</t>
    </r>
  </si>
  <si>
    <r>
      <t>Año 1 1</t>
    </r>
    <r>
      <rPr>
        <b/>
        <vertAlign val="superscript"/>
        <sz val="11"/>
        <color rgb="FF000000"/>
        <rFont val="Calibri"/>
        <family val="2"/>
        <scheme val="minor"/>
      </rPr>
      <t> </t>
    </r>
    <r>
      <rPr>
        <b/>
        <sz val="11"/>
        <color rgb="FF000000"/>
        <rFont val="Calibri"/>
        <family val="2"/>
        <scheme val="minor"/>
      </rPr>
      <t>(c)</t>
    </r>
  </si>
  <si>
    <r>
      <t>3.  </t>
    </r>
    <r>
      <rPr>
        <b/>
        <sz val="10"/>
        <color rgb="FF000000"/>
        <rFont val="Calibri"/>
        <family val="2"/>
        <scheme val="minor"/>
      </rPr>
      <t>Total del Resultado de Egresos (3=1+2)</t>
    </r>
  </si>
  <si>
    <t>GOBIERNO DEL ESTADO DE VERACRUZ DE IGNACIO DE LA LLAVE</t>
  </si>
  <si>
    <t>LEY DE DISCIPLINA FINANCIERA</t>
  </si>
  <si>
    <t xml:space="preserve">INSTITUTO VERACRUZANO DE DESARROLLO MUNICIPAL </t>
  </si>
  <si>
    <t xml:space="preserve">NO APLICA </t>
  </si>
  <si>
    <t>b1) Materiales de Administración, Emisión de Documentos y Artículos oficiales</t>
  </si>
  <si>
    <t xml:space="preserve">c5) Servicios de Instalación, Reparación, Mantenimiento y conservacion </t>
  </si>
  <si>
    <t>INSTITUTO VERACRUZANO DE DESARROLLO  MUNICIPAL</t>
  </si>
  <si>
    <t>Al 31 de diciembre de 2017 y al 31 de marzo de 2018</t>
  </si>
  <si>
    <t>Del 1 de enero al 31 de marzo de 2018</t>
  </si>
  <si>
    <t>PRIMER INFORME TRIMESTRAL DEL GASTO PUBLICO 2018</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</si>
</sst>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Calibri"/>
      <family val="2"/>
      <scheme val="minor"/>
    </font>
    <font>
      <sz val="9"/>
      <color theme="1"/>
      <name val="Calibri"/>
      <family val="2"/>
      <scheme val="minor"/>
    </font>
    <font>
      <sz val="9"/>
      <color rgb="FF000000"/>
      <name val="Calibri"/>
      <family val="2"/>
      <scheme val="minor"/>
    </font>
    <font>
      <sz val="8"/>
      <color rgb="FF000000"/>
      <name val="Calibri"/>
      <family val="2"/>
      <scheme val="minor"/>
    </font>
    <font>
      <sz val="12"/>
      <color rgb="FF000000"/>
      <name val="Calibri"/>
      <family val="2"/>
      <scheme val="minor"/>
    </font>
    <font>
      <sz val="9"/>
      <color rgb="FF2F2F2F"/>
      <name val="Calibri"/>
      <family val="2"/>
      <scheme val="minor"/>
    </font>
    <font>
      <sz val="10"/>
      <color rgb="FF000000"/>
      <name val="Calibri"/>
      <family val="2"/>
      <scheme val="minor"/>
    </font>
    <font>
      <sz val="7"/>
      <color rgb="FF2F2F2F"/>
      <name val="Calibri"/>
      <family val="2"/>
      <scheme val="minor"/>
    </font>
    <font>
      <b/>
      <sz val="10"/>
      <color rgb="FF000000"/>
      <name val="Calibri"/>
      <family val="2"/>
      <scheme val="minor"/>
    </font>
    <font>
      <sz val="10"/>
      <color theme="1"/>
      <name val="Calibri"/>
      <family val="2"/>
      <scheme val="minor"/>
    </font>
    <font>
      <sz val="10"/>
      <color rgb="FF2F2F2F"/>
      <name val="Calibri"/>
      <family val="2"/>
      <scheme val="minor"/>
    </font>
    <font>
      <b/>
      <sz val="11"/>
      <color rgb="FF000000"/>
      <name val="Calibri"/>
      <family val="2"/>
      <scheme val="minor"/>
    </font>
    <font>
      <sz val="11"/>
      <color rgb="FF000000"/>
      <name val="Calibri"/>
      <family val="2"/>
      <scheme val="minor"/>
    </font>
    <font>
      <sz val="13"/>
      <color rgb="FF000000"/>
      <name val="Calibri"/>
      <family val="2"/>
      <scheme val="minor"/>
    </font>
    <font>
      <sz val="13"/>
      <color theme="1"/>
      <name val="Calibri"/>
      <family val="2"/>
      <scheme val="minor"/>
    </font>
    <font>
      <b/>
      <sz val="13"/>
      <color rgb="FF000000"/>
      <name val="Calibri"/>
      <family val="2"/>
      <scheme val="minor"/>
    </font>
    <font>
      <i/>
      <sz val="13"/>
      <color rgb="FF000000"/>
      <name val="Calibri"/>
      <family val="2"/>
      <scheme val="minor"/>
    </font>
    <font>
      <sz val="13"/>
      <color rgb="FF2F2F2F"/>
      <name val="Calibri"/>
      <family val="2"/>
      <scheme val="minor"/>
    </font>
    <font>
      <b/>
      <vertAlign val="superscript"/>
      <sz val="10"/>
      <color rgb="FF000000"/>
      <name val="Calibri"/>
      <family val="2"/>
      <scheme val="minor"/>
    </font>
    <font>
      <b/>
      <vertAlign val="superscript"/>
      <sz val="11"/>
      <color rgb="FF000000"/>
      <name val="Calibri"/>
      <family val="2"/>
      <scheme val="minor"/>
    </font>
    <font>
      <b/>
      <sz val="20"/>
      <color rgb="FF55565A"/>
      <name val="Neo Sans Pro"/>
      <family val="2"/>
    </font>
    <font>
      <b/>
      <sz val="48"/>
      <color rgb="FF55565A"/>
      <name val="Neo Sans Pro"/>
      <family val="2"/>
    </font>
    <font>
      <b/>
      <sz val="18"/>
      <color rgb="FF000000"/>
      <name val="Calibri"/>
      <family val="2"/>
      <scheme val="minor"/>
    </font>
    <font>
      <sz val="10"/>
      <name val="Calibri"/>
      <family val="2"/>
      <scheme val="minor"/>
    </font>
    <font>
      <b/>
      <sz val="10"/>
      <name val="Calibri"/>
      <family val="2"/>
      <scheme val="minor"/>
    </font>
    <font>
      <sz val="9"/>
      <color theme="1"/>
      <name val="Arial"/>
      <family val="2"/>
    </font>
  </fonts>
  <fills count="11">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rgb="FFBFBFBF"/>
        <bgColor indexed="64"/>
      </patternFill>
    </fill>
    <fill>
      <patternFill patternType="solid">
        <fgColor rgb="FFA6A6A6"/>
        <bgColor indexed="64"/>
      </patternFill>
    </fill>
    <fill>
      <patternFill patternType="solid">
        <fgColor rgb="FFF2F2F2"/>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s>
  <borders count="27">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rgb="FF000000"/>
      </right>
      <top/>
      <bottom style="thin">
        <color indexed="64"/>
      </bottom>
      <diagonal/>
    </border>
    <border>
      <left/>
      <right style="thin">
        <color rgb="FF000000"/>
      </right>
      <top/>
      <bottom style="thin">
        <color indexed="64"/>
      </bottom>
      <diagonal/>
    </border>
  </borders>
  <cellStyleXfs count="1">
    <xf numFmtId="0" fontId="0" fillId="0" borderId="0"/>
  </cellStyleXfs>
  <cellXfs count="426">
    <xf numFmtId="0" fontId="0" fillId="0" borderId="0" xfId="0"/>
    <xf numFmtId="0" fontId="1" fillId="0" borderId="0" xfId="0" applyFont="1"/>
    <xf numFmtId="0" fontId="0" fillId="0" borderId="0" xfId="0" applyFont="1"/>
    <xf numFmtId="0" fontId="3" fillId="2" borderId="1" xfId="0" applyFont="1" applyFill="1" applyBorder="1" applyAlignment="1">
      <alignment horizontal="justify" vertical="center" wrapText="1"/>
    </xf>
    <xf numFmtId="0" fontId="2" fillId="2" borderId="1" xfId="0" applyFont="1" applyFill="1" applyBorder="1" applyAlignment="1">
      <alignment horizontal="justify" vertical="center" wrapText="1"/>
    </xf>
    <xf numFmtId="0" fontId="4" fillId="2" borderId="1" xfId="0" applyFont="1" applyFill="1" applyBorder="1" applyAlignment="1">
      <alignment vertical="center"/>
    </xf>
    <xf numFmtId="0" fontId="2" fillId="2" borderId="22" xfId="0" applyFont="1" applyFill="1" applyBorder="1" applyAlignment="1">
      <alignment horizontal="justify" vertical="center" wrapText="1"/>
    </xf>
    <xf numFmtId="0" fontId="2" fillId="2" borderId="4" xfId="0" applyFont="1" applyFill="1" applyBorder="1" applyAlignment="1">
      <alignment horizontal="right" vertical="center"/>
    </xf>
    <xf numFmtId="0" fontId="0" fillId="0" borderId="0" xfId="0" applyFont="1" applyAlignment="1">
      <alignment wrapText="1"/>
    </xf>
    <xf numFmtId="0" fontId="3" fillId="2" borderId="7" xfId="0" applyFont="1" applyFill="1" applyBorder="1" applyAlignment="1">
      <alignment horizontal="center" vertical="center"/>
    </xf>
    <xf numFmtId="0" fontId="3" fillId="2" borderId="1" xfId="0" applyFont="1" applyFill="1" applyBorder="1" applyAlignment="1">
      <alignment horizontal="center" vertical="center"/>
    </xf>
    <xf numFmtId="0" fontId="5" fillId="0" borderId="0" xfId="0" applyFont="1" applyAlignment="1">
      <alignment horizontal="justify" vertical="center" wrapText="1"/>
    </xf>
    <xf numFmtId="0" fontId="6" fillId="2" borderId="5" xfId="0" applyFont="1" applyFill="1" applyBorder="1" applyAlignment="1">
      <alignment horizontal="left" vertical="center" indent="1"/>
    </xf>
    <xf numFmtId="0" fontId="6" fillId="2" borderId="5" xfId="0" applyFont="1" applyFill="1" applyBorder="1" applyAlignment="1">
      <alignment horizontal="left" vertical="center" indent="3"/>
    </xf>
    <xf numFmtId="0" fontId="9" fillId="0" borderId="0" xfId="0" applyFont="1"/>
    <xf numFmtId="0" fontId="6" fillId="2" borderId="7"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7" xfId="0" applyFont="1" applyFill="1" applyBorder="1" applyAlignment="1">
      <alignment vertical="center"/>
    </xf>
    <xf numFmtId="0" fontId="6" fillId="2" borderId="4" xfId="0" applyFont="1" applyFill="1" applyBorder="1" applyAlignment="1">
      <alignment vertical="center"/>
    </xf>
    <xf numFmtId="0" fontId="6" fillId="2" borderId="11" xfId="0" applyFont="1" applyFill="1" applyBorder="1" applyAlignment="1">
      <alignment horizontal="center" vertical="center"/>
    </xf>
    <xf numFmtId="0" fontId="10" fillId="0" borderId="0" xfId="0" applyFont="1" applyAlignment="1">
      <alignment horizontal="justify" vertical="center"/>
    </xf>
    <xf numFmtId="0" fontId="6" fillId="2" borderId="8" xfId="0" applyFont="1" applyFill="1" applyBorder="1" applyAlignment="1">
      <alignment horizontal="center" vertical="center"/>
    </xf>
    <xf numFmtId="0" fontId="6" fillId="2" borderId="11" xfId="0" applyFont="1" applyFill="1" applyBorder="1" applyAlignment="1">
      <alignment vertical="center"/>
    </xf>
    <xf numFmtId="0" fontId="6" fillId="2" borderId="6" xfId="0" applyFont="1" applyFill="1" applyBorder="1" applyAlignment="1">
      <alignment horizontal="justify" vertical="center" wrapText="1"/>
    </xf>
    <xf numFmtId="0" fontId="6" fillId="2" borderId="7" xfId="0" applyFont="1" applyFill="1" applyBorder="1" applyAlignment="1">
      <alignment horizontal="justify" vertical="center" wrapText="1"/>
    </xf>
    <xf numFmtId="0" fontId="8" fillId="2" borderId="1" xfId="0" applyFont="1" applyFill="1" applyBorder="1" applyAlignment="1">
      <alignment horizontal="center" vertical="center"/>
    </xf>
    <xf numFmtId="0" fontId="8" fillId="2" borderId="5" xfId="0" applyFont="1" applyFill="1" applyBorder="1" applyAlignment="1">
      <alignment horizontal="center" vertical="center"/>
    </xf>
    <xf numFmtId="0" fontId="6" fillId="2" borderId="5" xfId="0" applyFont="1" applyFill="1" applyBorder="1" applyAlignment="1">
      <alignment horizontal="left" vertical="center" wrapText="1" indent="2"/>
    </xf>
    <xf numFmtId="0" fontId="8" fillId="2" borderId="1" xfId="0" applyFont="1" applyFill="1" applyBorder="1" applyAlignment="1">
      <alignment horizontal="justify" vertical="center" wrapText="1"/>
    </xf>
    <xf numFmtId="0" fontId="6" fillId="2" borderId="1" xfId="0" applyFont="1" applyFill="1" applyBorder="1" applyAlignment="1">
      <alignment horizontal="justify" vertical="center" wrapText="1"/>
    </xf>
    <xf numFmtId="0" fontId="6" fillId="2" borderId="2" xfId="0" applyFont="1" applyFill="1" applyBorder="1" applyAlignment="1">
      <alignment horizontal="justify" vertical="center" wrapText="1"/>
    </xf>
    <xf numFmtId="0" fontId="8" fillId="2" borderId="4" xfId="0" applyFont="1" applyFill="1" applyBorder="1" applyAlignment="1">
      <alignment horizontal="justify" vertical="center" wrapText="1"/>
    </xf>
    <xf numFmtId="0" fontId="8" fillId="2" borderId="5" xfId="0" applyFont="1" applyFill="1" applyBorder="1" applyAlignment="1">
      <alignment horizontal="justify" vertical="center" wrapText="1"/>
    </xf>
    <xf numFmtId="0" fontId="6" fillId="2" borderId="5" xfId="0" applyFont="1" applyFill="1" applyBorder="1" applyAlignment="1">
      <alignment horizontal="justify" vertical="center" wrapText="1"/>
    </xf>
    <xf numFmtId="0" fontId="8" fillId="2" borderId="7" xfId="0" applyFont="1" applyFill="1" applyBorder="1" applyAlignment="1">
      <alignment horizontal="justify" vertical="center" wrapText="1"/>
    </xf>
    <xf numFmtId="3" fontId="8" fillId="2" borderId="5" xfId="0" applyNumberFormat="1" applyFont="1" applyFill="1" applyBorder="1" applyAlignment="1">
      <alignment horizontal="right" wrapText="1"/>
    </xf>
    <xf numFmtId="3" fontId="6" fillId="2" borderId="5" xfId="0" applyNumberFormat="1" applyFont="1" applyFill="1" applyBorder="1" applyAlignment="1">
      <alignment horizontal="right" wrapText="1"/>
    </xf>
    <xf numFmtId="0" fontId="6" fillId="2" borderId="7" xfId="0" applyFont="1" applyFill="1" applyBorder="1" applyAlignment="1">
      <alignment horizontal="left" vertical="center" wrapText="1" indent="2"/>
    </xf>
    <xf numFmtId="3" fontId="6" fillId="2" borderId="1" xfId="0" applyNumberFormat="1" applyFont="1" applyFill="1" applyBorder="1" applyAlignment="1">
      <alignment horizontal="right" wrapText="1"/>
    </xf>
    <xf numFmtId="0" fontId="6" fillId="2" borderId="7" xfId="0" applyFont="1" applyFill="1" applyBorder="1" applyAlignment="1">
      <alignment vertical="center" wrapText="1"/>
    </xf>
    <xf numFmtId="0" fontId="6" fillId="2" borderId="5" xfId="0" applyFont="1" applyFill="1" applyBorder="1" applyAlignment="1">
      <alignment vertical="center" wrapText="1"/>
    </xf>
    <xf numFmtId="0" fontId="6" fillId="2" borderId="8" xfId="0" applyFont="1" applyFill="1" applyBorder="1" applyAlignment="1">
      <alignment horizontal="justify" vertical="center" wrapText="1"/>
    </xf>
    <xf numFmtId="0" fontId="6" fillId="2" borderId="9" xfId="0" applyFont="1" applyFill="1" applyBorder="1" applyAlignment="1">
      <alignment horizontal="justify" vertical="center" wrapText="1"/>
    </xf>
    <xf numFmtId="0" fontId="6" fillId="2" borderId="11" xfId="0" applyFont="1" applyFill="1" applyBorder="1" applyAlignment="1">
      <alignment horizontal="justify" vertical="center" wrapText="1"/>
    </xf>
    <xf numFmtId="0" fontId="9" fillId="2" borderId="8" xfId="0" applyFont="1" applyFill="1" applyBorder="1"/>
    <xf numFmtId="0" fontId="11" fillId="2" borderId="1" xfId="0" applyFont="1" applyFill="1" applyBorder="1" applyAlignment="1">
      <alignment horizontal="center" vertical="center"/>
    </xf>
    <xf numFmtId="0" fontId="11" fillId="2" borderId="5" xfId="0" applyFont="1" applyFill="1" applyBorder="1" applyAlignment="1">
      <alignment horizontal="center" vertical="center"/>
    </xf>
    <xf numFmtId="0" fontId="11" fillId="2" borderId="8" xfId="0" applyFont="1" applyFill="1" applyBorder="1" applyAlignment="1">
      <alignment horizontal="center" vertical="center"/>
    </xf>
    <xf numFmtId="0" fontId="8" fillId="2" borderId="5" xfId="0" applyFont="1" applyFill="1" applyBorder="1" applyAlignment="1">
      <alignment horizontal="right" vertical="center" wrapText="1"/>
    </xf>
    <xf numFmtId="0" fontId="6" fillId="2" borderId="5" xfId="0" applyFont="1" applyFill="1" applyBorder="1" applyAlignment="1">
      <alignment horizontal="right" vertical="center" wrapText="1"/>
    </xf>
    <xf numFmtId="3" fontId="8" fillId="2" borderId="5" xfId="0" applyNumberFormat="1" applyFont="1" applyFill="1" applyBorder="1" applyAlignment="1">
      <alignment horizontal="right" vertical="center" wrapText="1"/>
    </xf>
    <xf numFmtId="3" fontId="8" fillId="3" borderId="5" xfId="0" applyNumberFormat="1" applyFont="1" applyFill="1" applyBorder="1" applyAlignment="1">
      <alignment horizontal="right" vertical="center" wrapText="1"/>
    </xf>
    <xf numFmtId="3" fontId="6" fillId="2" borderId="5" xfId="0" applyNumberFormat="1" applyFont="1" applyFill="1" applyBorder="1" applyAlignment="1">
      <alignment horizontal="right" vertical="center" wrapText="1"/>
    </xf>
    <xf numFmtId="0" fontId="6" fillId="2" borderId="4" xfId="0" applyFont="1" applyFill="1" applyBorder="1" applyAlignment="1">
      <alignment horizontal="right" vertical="center" wrapText="1"/>
    </xf>
    <xf numFmtId="0" fontId="8" fillId="2" borderId="7" xfId="0" applyFont="1" applyFill="1" applyBorder="1" applyAlignment="1">
      <alignment horizontal="right" vertical="center" wrapText="1"/>
    </xf>
    <xf numFmtId="0" fontId="6" fillId="2" borderId="7" xfId="0" applyFont="1" applyFill="1" applyBorder="1" applyAlignment="1">
      <alignment horizontal="right" vertical="center" wrapText="1"/>
    </xf>
    <xf numFmtId="0" fontId="6" fillId="2" borderId="25" xfId="0" applyFont="1" applyFill="1" applyBorder="1" applyAlignment="1">
      <alignment horizontal="right" vertical="center" wrapText="1"/>
    </xf>
    <xf numFmtId="0" fontId="6" fillId="2" borderId="26" xfId="0" applyFont="1" applyFill="1" applyBorder="1" applyAlignment="1">
      <alignment horizontal="right" vertical="center" wrapText="1"/>
    </xf>
    <xf numFmtId="0" fontId="8" fillId="2" borderId="5" xfId="0" applyFont="1" applyFill="1" applyBorder="1" applyAlignment="1">
      <alignment horizontal="left" vertical="center"/>
    </xf>
    <xf numFmtId="0" fontId="6" fillId="2" borderId="5" xfId="0" applyFont="1" applyFill="1" applyBorder="1" applyAlignment="1">
      <alignment horizontal="left" vertical="center"/>
    </xf>
    <xf numFmtId="3" fontId="6" fillId="2" borderId="5" xfId="0" applyNumberFormat="1" applyFont="1" applyFill="1" applyBorder="1" applyAlignment="1">
      <alignment horizontal="justify" vertical="center" wrapText="1"/>
    </xf>
    <xf numFmtId="0" fontId="12" fillId="2" borderId="10" xfId="0" applyFont="1" applyFill="1" applyBorder="1" applyAlignment="1">
      <alignment vertical="center"/>
    </xf>
    <xf numFmtId="0" fontId="8" fillId="2" borderId="5" xfId="0" applyFont="1" applyFill="1" applyBorder="1" applyAlignment="1">
      <alignment vertical="center"/>
    </xf>
    <xf numFmtId="0" fontId="6" fillId="2" borderId="5" xfId="0" applyFont="1" applyFill="1" applyBorder="1" applyAlignment="1">
      <alignment horizontal="left" vertical="center" indent="2"/>
    </xf>
    <xf numFmtId="0" fontId="6" fillId="2" borderId="5" xfId="0" applyFont="1" applyFill="1" applyBorder="1" applyAlignment="1">
      <alignment vertical="center"/>
    </xf>
    <xf numFmtId="0" fontId="8" fillId="3" borderId="5" xfId="0" applyFont="1" applyFill="1" applyBorder="1" applyAlignment="1">
      <alignment vertical="center"/>
    </xf>
    <xf numFmtId="0" fontId="8" fillId="0" borderId="5" xfId="0" applyFont="1" applyFill="1" applyBorder="1" applyAlignment="1">
      <alignment vertical="center"/>
    </xf>
    <xf numFmtId="0" fontId="6" fillId="3" borderId="5" xfId="0" applyFont="1" applyFill="1" applyBorder="1" applyAlignment="1">
      <alignment vertical="center"/>
    </xf>
    <xf numFmtId="0" fontId="6" fillId="2" borderId="8" xfId="0" applyFont="1" applyFill="1" applyBorder="1" applyAlignment="1">
      <alignment vertical="center"/>
    </xf>
    <xf numFmtId="0" fontId="6" fillId="2" borderId="1" xfId="0" applyFont="1" applyFill="1" applyBorder="1" applyAlignment="1">
      <alignment vertical="center"/>
    </xf>
    <xf numFmtId="0" fontId="8" fillId="2" borderId="7" xfId="0" applyFont="1" applyFill="1" applyBorder="1" applyAlignment="1">
      <alignment vertical="center"/>
    </xf>
    <xf numFmtId="0" fontId="6" fillId="4" borderId="5" xfId="0" applyFont="1" applyFill="1" applyBorder="1" applyAlignment="1">
      <alignment vertical="center"/>
    </xf>
    <xf numFmtId="0" fontId="6" fillId="2" borderId="8" xfId="0" applyFont="1" applyFill="1" applyBorder="1" applyAlignment="1">
      <alignment horizontal="left" vertical="center" indent="1"/>
    </xf>
    <xf numFmtId="0" fontId="8" fillId="2" borderId="5" xfId="0" applyFont="1" applyFill="1" applyBorder="1"/>
    <xf numFmtId="0" fontId="6" fillId="2" borderId="8" xfId="0" applyFont="1" applyFill="1" applyBorder="1"/>
    <xf numFmtId="0" fontId="8" fillId="2" borderId="23" xfId="0" applyFont="1" applyFill="1" applyBorder="1" applyAlignment="1">
      <alignment vertical="center"/>
    </xf>
    <xf numFmtId="3" fontId="6" fillId="2" borderId="7" xfId="0" applyNumberFormat="1" applyFont="1" applyFill="1" applyBorder="1" applyAlignment="1">
      <alignment horizontal="right" vertical="center"/>
    </xf>
    <xf numFmtId="0" fontId="8" fillId="2" borderId="23" xfId="0" applyFont="1" applyFill="1" applyBorder="1" applyAlignment="1">
      <alignment horizontal="left" vertical="center" indent="1"/>
    </xf>
    <xf numFmtId="3" fontId="8" fillId="2" borderId="7" xfId="0" applyNumberFormat="1" applyFont="1" applyFill="1" applyBorder="1" applyAlignment="1">
      <alignment horizontal="right" vertical="center"/>
    </xf>
    <xf numFmtId="0" fontId="6" fillId="2" borderId="23" xfId="0" applyFont="1" applyFill="1" applyBorder="1" applyAlignment="1">
      <alignment horizontal="left" vertical="center" indent="2"/>
    </xf>
    <xf numFmtId="3" fontId="8" fillId="2" borderId="23" xfId="0" applyNumberFormat="1" applyFont="1" applyFill="1" applyBorder="1" applyAlignment="1">
      <alignment horizontal="right" vertical="center"/>
    </xf>
    <xf numFmtId="0" fontId="6" fillId="2" borderId="23" xfId="0" applyFont="1" applyFill="1" applyBorder="1" applyAlignment="1">
      <alignment horizontal="left" vertical="center"/>
    </xf>
    <xf numFmtId="3" fontId="6" fillId="2" borderId="7" xfId="0" applyNumberFormat="1" applyFont="1" applyFill="1" applyBorder="1" applyAlignment="1">
      <alignment horizontal="right" vertical="center" wrapText="1"/>
    </xf>
    <xf numFmtId="0" fontId="6" fillId="2" borderId="23" xfId="0" applyFont="1" applyFill="1" applyBorder="1" applyAlignment="1">
      <alignment horizontal="left" vertical="center" indent="1"/>
    </xf>
    <xf numFmtId="0" fontId="8" fillId="2" borderId="23" xfId="0" applyFont="1" applyFill="1" applyBorder="1" applyAlignment="1">
      <alignment horizontal="left" vertical="center"/>
    </xf>
    <xf numFmtId="0" fontId="6" fillId="2" borderId="24" xfId="0" applyFont="1" applyFill="1" applyBorder="1" applyAlignment="1">
      <alignment horizontal="left" vertical="center"/>
    </xf>
    <xf numFmtId="0" fontId="6" fillId="2" borderId="11" xfId="0" applyFont="1" applyFill="1" applyBorder="1" applyAlignment="1">
      <alignment horizontal="right" vertical="center" wrapText="1"/>
    </xf>
    <xf numFmtId="3" fontId="8" fillId="2" borderId="5" xfId="0" applyNumberFormat="1" applyFont="1" applyFill="1" applyBorder="1" applyAlignment="1">
      <alignment horizontal="right" vertical="center"/>
    </xf>
    <xf numFmtId="0" fontId="6" fillId="2" borderId="6" xfId="0" applyFont="1" applyFill="1" applyBorder="1" applyAlignment="1">
      <alignment horizontal="left" vertical="center"/>
    </xf>
    <xf numFmtId="0" fontId="6" fillId="2" borderId="0" xfId="0" applyFont="1" applyFill="1" applyAlignment="1">
      <alignment horizontal="left" vertical="center"/>
    </xf>
    <xf numFmtId="3" fontId="6" fillId="2" borderId="5" xfId="0" applyNumberFormat="1" applyFont="1" applyFill="1" applyBorder="1" applyAlignment="1">
      <alignment horizontal="right" vertical="center"/>
    </xf>
    <xf numFmtId="3" fontId="6" fillId="2" borderId="5" xfId="0" applyNumberFormat="1" applyFont="1" applyFill="1" applyBorder="1" applyAlignment="1">
      <alignment vertical="center"/>
    </xf>
    <xf numFmtId="0" fontId="6" fillId="2" borderId="9" xfId="0" applyFont="1" applyFill="1" applyBorder="1" applyAlignment="1">
      <alignment horizontal="left" vertical="center"/>
    </xf>
    <xf numFmtId="0" fontId="6" fillId="2" borderId="10" xfId="0" applyFont="1" applyFill="1" applyBorder="1" applyAlignment="1">
      <alignment horizontal="left" vertical="center"/>
    </xf>
    <xf numFmtId="3" fontId="6" fillId="2" borderId="8" xfId="0" applyNumberFormat="1" applyFont="1" applyFill="1" applyBorder="1" applyAlignment="1">
      <alignment horizontal="right" vertical="center"/>
    </xf>
    <xf numFmtId="3" fontId="6" fillId="2" borderId="11" xfId="0" applyNumberFormat="1" applyFont="1" applyFill="1" applyBorder="1" applyAlignment="1">
      <alignment horizontal="right" vertical="center"/>
    </xf>
    <xf numFmtId="3" fontId="9" fillId="0" borderId="0" xfId="0" applyNumberFormat="1" applyFont="1" applyAlignment="1">
      <alignment horizontal="right"/>
    </xf>
    <xf numFmtId="3" fontId="8" fillId="2" borderId="1" xfId="0" applyNumberFormat="1" applyFont="1" applyFill="1" applyBorder="1" applyAlignment="1">
      <alignment horizontal="right" vertical="center"/>
    </xf>
    <xf numFmtId="0" fontId="6" fillId="2" borderId="0" xfId="0" applyFont="1" applyFill="1" applyBorder="1" applyAlignment="1">
      <alignment horizontal="left" vertical="center"/>
    </xf>
    <xf numFmtId="0" fontId="6" fillId="2" borderId="7" xfId="0" applyFont="1" applyFill="1" applyBorder="1" applyAlignment="1">
      <alignment horizontal="left" vertical="center"/>
    </xf>
    <xf numFmtId="0" fontId="6" fillId="2" borderId="11" xfId="0" applyFont="1" applyFill="1" applyBorder="1" applyAlignment="1">
      <alignment horizontal="left" vertical="center"/>
    </xf>
    <xf numFmtId="0" fontId="8" fillId="2" borderId="2" xfId="0" applyFont="1" applyFill="1" applyBorder="1" applyAlignment="1">
      <alignment horizontal="left" vertical="center"/>
    </xf>
    <xf numFmtId="0" fontId="8" fillId="2" borderId="6" xfId="0" applyFont="1" applyFill="1" applyBorder="1" applyAlignment="1">
      <alignment horizontal="left" vertical="center"/>
    </xf>
    <xf numFmtId="0" fontId="6" fillId="2" borderId="6" xfId="0" applyFont="1" applyFill="1" applyBorder="1" applyAlignment="1">
      <alignment horizontal="left" vertical="center" indent="2"/>
    </xf>
    <xf numFmtId="0" fontId="14" fillId="0" borderId="0" xfId="0" applyFont="1"/>
    <xf numFmtId="0" fontId="15" fillId="5" borderId="15" xfId="0" applyFont="1" applyFill="1" applyBorder="1" applyAlignment="1">
      <alignment horizontal="center" vertical="center"/>
    </xf>
    <xf numFmtId="0" fontId="15" fillId="5" borderId="14" xfId="0" applyFont="1" applyFill="1" applyBorder="1" applyAlignment="1">
      <alignment horizontal="center" vertical="center"/>
    </xf>
    <xf numFmtId="0" fontId="15" fillId="6" borderId="9" xfId="0" applyFont="1" applyFill="1" applyBorder="1" applyAlignment="1">
      <alignment horizontal="center" vertical="center"/>
    </xf>
    <xf numFmtId="0" fontId="13" fillId="6" borderId="10" xfId="0" applyFont="1" applyFill="1" applyBorder="1" applyAlignment="1">
      <alignment horizontal="center" vertical="center"/>
    </xf>
    <xf numFmtId="0" fontId="13" fillId="6" borderId="10" xfId="0" applyFont="1" applyFill="1" applyBorder="1" applyAlignment="1">
      <alignment vertical="center"/>
    </xf>
    <xf numFmtId="0" fontId="13" fillId="6" borderId="11" xfId="0" applyFont="1" applyFill="1" applyBorder="1" applyAlignment="1">
      <alignment horizontal="center" vertical="center"/>
    </xf>
    <xf numFmtId="0" fontId="13" fillId="2" borderId="7" xfId="0" applyFont="1" applyFill="1" applyBorder="1" applyAlignment="1">
      <alignment horizontal="center" vertical="center"/>
    </xf>
    <xf numFmtId="0" fontId="13" fillId="2" borderId="4" xfId="0" applyFont="1" applyFill="1" applyBorder="1" applyAlignment="1">
      <alignment horizontal="center" vertical="center"/>
    </xf>
    <xf numFmtId="0" fontId="13" fillId="6" borderId="15" xfId="0" applyFont="1" applyFill="1" applyBorder="1" applyAlignment="1">
      <alignment horizontal="center" vertical="center"/>
    </xf>
    <xf numFmtId="0" fontId="13" fillId="6" borderId="14" xfId="0" applyFont="1" applyFill="1" applyBorder="1" applyAlignment="1">
      <alignment horizontal="center" vertical="center"/>
    </xf>
    <xf numFmtId="0" fontId="13" fillId="6" borderId="15" xfId="0" applyFont="1" applyFill="1" applyBorder="1" applyAlignment="1">
      <alignment vertical="center"/>
    </xf>
    <xf numFmtId="0" fontId="15" fillId="2" borderId="9" xfId="0" applyFont="1" applyFill="1" applyBorder="1" applyAlignment="1">
      <alignment horizontal="center" vertical="center"/>
    </xf>
    <xf numFmtId="0" fontId="16" fillId="2" borderId="10" xfId="0" applyFont="1" applyFill="1" applyBorder="1" applyAlignment="1">
      <alignment horizontal="center" vertical="center"/>
    </xf>
    <xf numFmtId="0" fontId="16" fillId="2" borderId="10" xfId="0" applyFont="1" applyFill="1" applyBorder="1" applyAlignment="1">
      <alignment vertical="center"/>
    </xf>
    <xf numFmtId="0" fontId="13" fillId="2" borderId="5" xfId="0" applyFont="1" applyFill="1" applyBorder="1" applyAlignment="1">
      <alignment horizontal="center" vertical="center"/>
    </xf>
    <xf numFmtId="0" fontId="13" fillId="2" borderId="7" xfId="0" applyFont="1" applyFill="1" applyBorder="1" applyAlignment="1">
      <alignment vertical="center"/>
    </xf>
    <xf numFmtId="0" fontId="13" fillId="2" borderId="0" xfId="0" applyFont="1" applyFill="1" applyAlignment="1">
      <alignment horizontal="center" vertical="center"/>
    </xf>
    <xf numFmtId="0" fontId="13" fillId="2" borderId="1" xfId="0" applyFont="1" applyFill="1" applyBorder="1" applyAlignment="1">
      <alignment horizontal="center" vertical="center"/>
    </xf>
    <xf numFmtId="0" fontId="13" fillId="2" borderId="4" xfId="0" applyFont="1" applyFill="1" applyBorder="1" applyAlignment="1">
      <alignment vertical="center"/>
    </xf>
    <xf numFmtId="0" fontId="13" fillId="2" borderId="3" xfId="0" applyFont="1" applyFill="1" applyBorder="1" applyAlignment="1">
      <alignment horizontal="center" vertical="center"/>
    </xf>
    <xf numFmtId="0" fontId="16" fillId="6" borderId="9" xfId="0" applyFont="1" applyFill="1" applyBorder="1" applyAlignment="1">
      <alignment horizontal="right" vertical="center"/>
    </xf>
    <xf numFmtId="0" fontId="16" fillId="6" borderId="10" xfId="0" applyFont="1" applyFill="1" applyBorder="1" applyAlignment="1">
      <alignment horizontal="center" vertical="center"/>
    </xf>
    <xf numFmtId="0" fontId="16" fillId="6" borderId="10" xfId="0" applyFont="1" applyFill="1" applyBorder="1" applyAlignment="1">
      <alignment vertical="center"/>
    </xf>
    <xf numFmtId="0" fontId="16" fillId="2" borderId="0" xfId="0" applyFont="1" applyFill="1" applyAlignment="1">
      <alignment vertical="center"/>
    </xf>
    <xf numFmtId="0" fontId="13" fillId="2" borderId="11" xfId="0" applyFont="1" applyFill="1" applyBorder="1" applyAlignment="1">
      <alignment horizontal="center" vertical="center"/>
    </xf>
    <xf numFmtId="0" fontId="16" fillId="2" borderId="3" xfId="0" applyFont="1" applyFill="1" applyBorder="1" applyAlignment="1">
      <alignment vertical="center"/>
    </xf>
    <xf numFmtId="0" fontId="17" fillId="0" borderId="0" xfId="0" applyFont="1" applyAlignment="1">
      <alignment horizontal="justify" vertical="center"/>
    </xf>
    <xf numFmtId="0" fontId="15" fillId="6" borderId="13" xfId="0" applyFont="1" applyFill="1" applyBorder="1" applyAlignment="1">
      <alignment horizontal="center" vertical="center"/>
    </xf>
    <xf numFmtId="0" fontId="13" fillId="2" borderId="14" xfId="0" applyFont="1" applyFill="1" applyBorder="1" applyAlignment="1">
      <alignment horizontal="center" vertical="center"/>
    </xf>
    <xf numFmtId="0" fontId="13" fillId="2" borderId="10" xfId="0" applyFont="1" applyFill="1" applyBorder="1" applyAlignment="1">
      <alignment vertical="center" wrapText="1"/>
    </xf>
    <xf numFmtId="0" fontId="16" fillId="2" borderId="9" xfId="0" applyFont="1" applyFill="1" applyBorder="1" applyAlignment="1">
      <alignment horizontal="right" vertical="center"/>
    </xf>
    <xf numFmtId="0" fontId="13" fillId="2" borderId="8" xfId="0" applyFont="1" applyFill="1" applyBorder="1" applyAlignment="1">
      <alignment horizontal="center" vertical="center"/>
    </xf>
    <xf numFmtId="0" fontId="13" fillId="2" borderId="11" xfId="0" applyFont="1" applyFill="1" applyBorder="1" applyAlignment="1">
      <alignment vertical="center"/>
    </xf>
    <xf numFmtId="0" fontId="13" fillId="6" borderId="0" xfId="0" applyFont="1" applyFill="1" applyAlignment="1">
      <alignment horizontal="center" vertical="center"/>
    </xf>
    <xf numFmtId="0" fontId="13" fillId="6" borderId="5" xfId="0" applyFont="1" applyFill="1" applyBorder="1" applyAlignment="1">
      <alignment horizontal="center" vertical="center"/>
    </xf>
    <xf numFmtId="0" fontId="13" fillId="2" borderId="6" xfId="0" applyFont="1" applyFill="1" applyBorder="1" applyAlignment="1">
      <alignment horizontal="justify" vertical="center" wrapText="1"/>
    </xf>
    <xf numFmtId="0" fontId="13" fillId="2" borderId="0" xfId="0" applyFont="1" applyFill="1" applyAlignment="1">
      <alignment horizontal="justify" vertical="center" wrapText="1"/>
    </xf>
    <xf numFmtId="0" fontId="13" fillId="2" borderId="7" xfId="0" applyFont="1" applyFill="1" applyBorder="1" applyAlignment="1">
      <alignment horizontal="justify" vertical="center" wrapText="1"/>
    </xf>
    <xf numFmtId="0" fontId="15" fillId="2" borderId="13" xfId="0" applyFont="1" applyFill="1" applyBorder="1" applyAlignment="1">
      <alignment horizontal="center" vertical="center"/>
    </xf>
    <xf numFmtId="0" fontId="16" fillId="2" borderId="15" xfId="0" applyFont="1" applyFill="1" applyBorder="1" applyAlignment="1">
      <alignment horizontal="center" vertical="center"/>
    </xf>
    <xf numFmtId="0" fontId="16" fillId="2" borderId="14" xfId="0" applyFont="1" applyFill="1" applyBorder="1" applyAlignment="1">
      <alignment vertical="center"/>
    </xf>
    <xf numFmtId="0" fontId="13" fillId="2" borderId="12" xfId="0" applyFont="1" applyFill="1" applyBorder="1" applyAlignment="1">
      <alignment horizontal="center" vertical="center"/>
    </xf>
    <xf numFmtId="0" fontId="13" fillId="2" borderId="12" xfId="0" applyFont="1" applyFill="1" applyBorder="1" applyAlignment="1">
      <alignment vertical="center"/>
    </xf>
    <xf numFmtId="0" fontId="8" fillId="2" borderId="5" xfId="0" applyFont="1" applyFill="1" applyBorder="1" applyAlignment="1">
      <alignment horizontal="left" vertical="center" indent="1"/>
    </xf>
    <xf numFmtId="0" fontId="6" fillId="2" borderId="8" xfId="0" applyFont="1" applyFill="1" applyBorder="1" applyAlignment="1">
      <alignment horizontal="left" vertical="center"/>
    </xf>
    <xf numFmtId="0" fontId="6" fillId="2" borderId="5" xfId="0" applyFont="1" applyFill="1" applyBorder="1" applyAlignment="1">
      <alignment horizontal="left" vertical="center" indent="4"/>
    </xf>
    <xf numFmtId="0" fontId="6" fillId="2" borderId="12" xfId="0" applyFont="1" applyFill="1" applyBorder="1" applyAlignment="1">
      <alignment horizontal="justify" vertical="center" wrapText="1"/>
    </xf>
    <xf numFmtId="0" fontId="11" fillId="2" borderId="7" xfId="0" applyFont="1" applyFill="1" applyBorder="1" applyAlignment="1">
      <alignment horizontal="center" vertical="center"/>
    </xf>
    <xf numFmtId="0" fontId="12" fillId="2" borderId="11" xfId="0" applyFont="1" applyFill="1" applyBorder="1" applyAlignment="1">
      <alignment vertical="center" wrapText="1"/>
    </xf>
    <xf numFmtId="0" fontId="11" fillId="2" borderId="11" xfId="0" applyFont="1" applyFill="1" applyBorder="1" applyAlignment="1">
      <alignment horizontal="center" vertical="center"/>
    </xf>
    <xf numFmtId="0" fontId="8" fillId="2" borderId="6" xfId="0" applyFont="1" applyFill="1" applyBorder="1" applyAlignment="1">
      <alignment vertical="center"/>
    </xf>
    <xf numFmtId="0" fontId="6" fillId="2" borderId="6" xfId="0" applyFont="1" applyFill="1" applyBorder="1" applyAlignment="1">
      <alignment vertical="center"/>
    </xf>
    <xf numFmtId="0" fontId="6" fillId="2" borderId="6" xfId="0" applyFont="1" applyFill="1" applyBorder="1" applyAlignment="1">
      <alignment horizontal="left" vertical="center" indent="1"/>
    </xf>
    <xf numFmtId="0" fontId="6" fillId="2" borderId="9" xfId="0" applyFont="1" applyFill="1" applyBorder="1" applyAlignment="1">
      <alignment vertical="center"/>
    </xf>
    <xf numFmtId="0" fontId="11" fillId="8" borderId="1" xfId="0" applyFont="1" applyFill="1" applyBorder="1" applyAlignment="1">
      <alignment horizontal="center" vertical="center"/>
    </xf>
    <xf numFmtId="0" fontId="11" fillId="8" borderId="5" xfId="0" applyFont="1" applyFill="1" applyBorder="1" applyAlignment="1">
      <alignment horizontal="center" vertical="center"/>
    </xf>
    <xf numFmtId="0" fontId="12" fillId="8" borderId="8" xfId="0" applyFont="1" applyFill="1" applyBorder="1" applyAlignment="1">
      <alignment vertical="center" wrapText="1"/>
    </xf>
    <xf numFmtId="0" fontId="11" fillId="8" borderId="8" xfId="0" applyFont="1" applyFill="1" applyBorder="1" applyAlignment="1">
      <alignment horizontal="center" vertical="center"/>
    </xf>
    <xf numFmtId="0" fontId="11" fillId="8" borderId="4" xfId="0" applyFont="1" applyFill="1" applyBorder="1" applyAlignment="1">
      <alignment horizontal="center" vertical="center"/>
    </xf>
    <xf numFmtId="0" fontId="11" fillId="8" borderId="7" xfId="0" applyFont="1" applyFill="1" applyBorder="1" applyAlignment="1">
      <alignment horizontal="center" vertical="center"/>
    </xf>
    <xf numFmtId="0" fontId="12" fillId="8" borderId="11" xfId="0" applyFont="1" applyFill="1" applyBorder="1" applyAlignment="1">
      <alignment vertical="center" wrapText="1"/>
    </xf>
    <xf numFmtId="0" fontId="11" fillId="8" borderId="1" xfId="0" applyFont="1" applyFill="1" applyBorder="1" applyAlignment="1">
      <alignment vertical="center"/>
    </xf>
    <xf numFmtId="0" fontId="11" fillId="8" borderId="8" xfId="0" applyFont="1" applyFill="1" applyBorder="1" applyAlignment="1">
      <alignment vertical="center"/>
    </xf>
    <xf numFmtId="0" fontId="11" fillId="8" borderId="14" xfId="0" applyFont="1" applyFill="1" applyBorder="1" applyAlignment="1">
      <alignment horizontal="center" vertical="center"/>
    </xf>
    <xf numFmtId="0" fontId="11" fillId="8" borderId="11" xfId="0" applyFont="1" applyFill="1" applyBorder="1" applyAlignment="1">
      <alignment horizontal="center" vertical="center"/>
    </xf>
    <xf numFmtId="0" fontId="15" fillId="8" borderId="10" xfId="0" applyFont="1" applyFill="1" applyBorder="1" applyAlignment="1">
      <alignment vertical="center"/>
    </xf>
    <xf numFmtId="0" fontId="15" fillId="8" borderId="11" xfId="0" applyFont="1" applyFill="1" applyBorder="1" applyAlignment="1">
      <alignment vertical="center"/>
    </xf>
    <xf numFmtId="0" fontId="13" fillId="8" borderId="12" xfId="0" applyFont="1" applyFill="1" applyBorder="1" applyAlignment="1">
      <alignment vertical="center"/>
    </xf>
    <xf numFmtId="0" fontId="20" fillId="7" borderId="0" xfId="0" applyFont="1" applyFill="1" applyAlignment="1"/>
    <xf numFmtId="3" fontId="6" fillId="2" borderId="5" xfId="0" applyNumberFormat="1" applyFont="1" applyFill="1" applyBorder="1" applyAlignment="1">
      <alignment horizontal="right" vertical="center"/>
    </xf>
    <xf numFmtId="0" fontId="6" fillId="2" borderId="6" xfId="0" applyFont="1" applyFill="1" applyBorder="1" applyAlignment="1">
      <alignment horizontal="left" vertical="center"/>
    </xf>
    <xf numFmtId="3" fontId="22" fillId="2" borderId="5" xfId="0" applyNumberFormat="1" applyFont="1" applyFill="1" applyBorder="1" applyAlignment="1">
      <alignment horizontal="justify" vertical="center" wrapText="1"/>
    </xf>
    <xf numFmtId="4" fontId="6" fillId="2" borderId="5" xfId="0" applyNumberFormat="1" applyFont="1" applyFill="1" applyBorder="1" applyAlignment="1">
      <alignment vertical="center"/>
    </xf>
    <xf numFmtId="4" fontId="8" fillId="2" borderId="5" xfId="0" applyNumberFormat="1" applyFont="1" applyFill="1" applyBorder="1" applyAlignment="1">
      <alignment vertical="center"/>
    </xf>
    <xf numFmtId="3" fontId="23" fillId="2" borderId="7" xfId="0" applyNumberFormat="1" applyFont="1" applyFill="1" applyBorder="1" applyAlignment="1">
      <alignment horizontal="right" vertical="center"/>
    </xf>
    <xf numFmtId="3" fontId="6" fillId="2" borderId="5" xfId="0" applyNumberFormat="1" applyFont="1" applyFill="1" applyBorder="1" applyAlignment="1">
      <alignment horizontal="center" vertical="center"/>
    </xf>
    <xf numFmtId="3" fontId="8" fillId="2" borderId="1" xfId="0" applyNumberFormat="1" applyFont="1" applyFill="1" applyBorder="1" applyAlignment="1">
      <alignment horizontal="center" vertical="center"/>
    </xf>
    <xf numFmtId="3" fontId="8" fillId="2" borderId="5" xfId="0" applyNumberFormat="1" applyFont="1" applyFill="1" applyBorder="1" applyAlignment="1">
      <alignment horizontal="center" vertical="center"/>
    </xf>
    <xf numFmtId="3" fontId="6" fillId="2" borderId="8" xfId="0" applyNumberFormat="1" applyFont="1" applyFill="1" applyBorder="1" applyAlignment="1">
      <alignment horizontal="center" vertical="center"/>
    </xf>
    <xf numFmtId="3" fontId="11" fillId="8" borderId="5" xfId="0" applyNumberFormat="1" applyFont="1" applyFill="1" applyBorder="1" applyAlignment="1">
      <alignment horizontal="right" vertical="center"/>
    </xf>
    <xf numFmtId="3" fontId="24" fillId="2" borderId="5" xfId="0" applyNumberFormat="1" applyFont="1" applyFill="1" applyBorder="1" applyAlignment="1">
      <alignment horizontal="right" vertical="center" wrapText="1"/>
    </xf>
    <xf numFmtId="4" fontId="0" fillId="0" borderId="0" xfId="0" applyNumberFormat="1" applyFont="1"/>
    <xf numFmtId="3" fontId="0" fillId="7" borderId="23" xfId="0" applyNumberFormat="1" applyFont="1" applyFill="1" applyBorder="1" applyAlignment="1" applyProtection="1">
      <alignment horizontal="right" vertical="top" wrapText="1"/>
      <protection locked="0"/>
    </xf>
    <xf numFmtId="3" fontId="25" fillId="7" borderId="23" xfId="0" applyNumberFormat="1" applyFont="1" applyFill="1" applyBorder="1" applyAlignment="1" applyProtection="1">
      <alignment horizontal="right" vertical="center" wrapText="1"/>
    </xf>
    <xf numFmtId="3" fontId="0" fillId="7" borderId="18" xfId="0" applyNumberFormat="1" applyFont="1" applyFill="1" applyBorder="1" applyAlignment="1" applyProtection="1">
      <alignment horizontal="right" vertical="top" wrapText="1"/>
    </xf>
    <xf numFmtId="0" fontId="11" fillId="9" borderId="1" xfId="0" applyFont="1" applyFill="1" applyBorder="1" applyAlignment="1">
      <alignment horizontal="center" vertical="center"/>
    </xf>
    <xf numFmtId="0" fontId="11" fillId="9" borderId="5" xfId="0" applyFont="1" applyFill="1" applyBorder="1" applyAlignment="1">
      <alignment horizontal="center" vertical="center"/>
    </xf>
    <xf numFmtId="0" fontId="12" fillId="9" borderId="5" xfId="0" applyFont="1" applyFill="1" applyBorder="1" applyAlignment="1">
      <alignment vertical="center" wrapText="1"/>
    </xf>
    <xf numFmtId="3" fontId="11" fillId="9" borderId="5" xfId="0" applyNumberFormat="1" applyFont="1" applyFill="1" applyBorder="1" applyAlignment="1">
      <alignment horizontal="center" vertical="center"/>
    </xf>
    <xf numFmtId="0" fontId="12" fillId="9" borderId="8" xfId="0" applyFont="1" applyFill="1" applyBorder="1" applyAlignment="1">
      <alignment vertical="center" wrapText="1"/>
    </xf>
    <xf numFmtId="0" fontId="11" fillId="9" borderId="8" xfId="0" applyFont="1" applyFill="1" applyBorder="1" applyAlignment="1">
      <alignment horizontal="center" vertical="center"/>
    </xf>
    <xf numFmtId="0" fontId="11" fillId="10" borderId="1" xfId="0" applyFont="1" applyFill="1" applyBorder="1" applyAlignment="1">
      <alignment horizontal="center" vertical="center"/>
    </xf>
    <xf numFmtId="0" fontId="11" fillId="10" borderId="5" xfId="0" applyFont="1" applyFill="1" applyBorder="1" applyAlignment="1">
      <alignment horizontal="center" vertical="center"/>
    </xf>
    <xf numFmtId="0" fontId="12" fillId="10" borderId="5" xfId="0" applyFont="1" applyFill="1" applyBorder="1" applyAlignment="1">
      <alignment vertical="center" wrapText="1"/>
    </xf>
    <xf numFmtId="0" fontId="12" fillId="10" borderId="8" xfId="0" applyFont="1" applyFill="1" applyBorder="1" applyAlignment="1">
      <alignment vertical="center" wrapText="1"/>
    </xf>
    <xf numFmtId="0" fontId="11" fillId="10" borderId="8" xfId="0" applyFont="1" applyFill="1" applyBorder="1" applyAlignment="1">
      <alignment horizontal="center" vertical="center"/>
    </xf>
    <xf numFmtId="0" fontId="11" fillId="10" borderId="1" xfId="0" applyFont="1" applyFill="1" applyBorder="1" applyAlignment="1">
      <alignment vertical="center"/>
    </xf>
    <xf numFmtId="0" fontId="11" fillId="10" borderId="8" xfId="0" applyFont="1" applyFill="1" applyBorder="1" applyAlignment="1">
      <alignment vertical="center"/>
    </xf>
    <xf numFmtId="0" fontId="12" fillId="10" borderId="2" xfId="0" applyFont="1" applyFill="1" applyBorder="1" applyAlignment="1">
      <alignment vertical="center"/>
    </xf>
    <xf numFmtId="0" fontId="11" fillId="10" borderId="6" xfId="0" applyFont="1" applyFill="1" applyBorder="1" applyAlignment="1">
      <alignment horizontal="center" vertical="center"/>
    </xf>
    <xf numFmtId="0" fontId="11" fillId="10" borderId="4" xfId="0" applyFont="1" applyFill="1" applyBorder="1" applyAlignment="1">
      <alignment horizontal="center" vertical="center"/>
    </xf>
    <xf numFmtId="0" fontId="11" fillId="10" borderId="11" xfId="0" applyFont="1" applyFill="1" applyBorder="1" applyAlignment="1">
      <alignment horizontal="center" vertical="center"/>
    </xf>
    <xf numFmtId="0" fontId="11" fillId="10" borderId="7" xfId="0" applyFont="1" applyFill="1" applyBorder="1" applyAlignment="1">
      <alignment horizontal="center" vertical="center"/>
    </xf>
    <xf numFmtId="0" fontId="15" fillId="10" borderId="0" xfId="0" applyFont="1" applyFill="1" applyAlignment="1">
      <alignment horizontal="center" vertical="center"/>
    </xf>
    <xf numFmtId="0" fontId="13" fillId="10" borderId="7" xfId="0" applyFont="1" applyFill="1" applyBorder="1" applyAlignment="1">
      <alignment horizontal="center" vertical="center"/>
    </xf>
    <xf numFmtId="0" fontId="13" fillId="10" borderId="1" xfId="0" applyFont="1" applyFill="1" applyBorder="1" applyAlignment="1">
      <alignment horizontal="center" vertical="center"/>
    </xf>
    <xf numFmtId="0" fontId="13" fillId="10" borderId="11" xfId="0" applyFont="1" applyFill="1" applyBorder="1" applyAlignment="1">
      <alignment horizontal="center" vertical="center"/>
    </xf>
    <xf numFmtId="0" fontId="13" fillId="10" borderId="8" xfId="0" applyFont="1" applyFill="1" applyBorder="1" applyAlignment="1">
      <alignment horizontal="center" vertical="center"/>
    </xf>
    <xf numFmtId="0" fontId="15" fillId="10" borderId="15" xfId="0" applyFont="1" applyFill="1" applyBorder="1" applyAlignment="1">
      <alignment horizontal="center" vertical="center"/>
    </xf>
    <xf numFmtId="0" fontId="15" fillId="10" borderId="14" xfId="0" applyFont="1" applyFill="1" applyBorder="1" applyAlignment="1">
      <alignment horizontal="center" vertical="center"/>
    </xf>
    <xf numFmtId="0" fontId="15" fillId="10" borderId="10" xfId="0" applyFont="1" applyFill="1" applyBorder="1" applyAlignment="1">
      <alignment vertical="center"/>
    </xf>
    <xf numFmtId="0" fontId="15" fillId="10" borderId="11" xfId="0" applyFont="1" applyFill="1" applyBorder="1" applyAlignment="1">
      <alignment vertical="center"/>
    </xf>
    <xf numFmtId="3" fontId="8" fillId="2" borderId="5" xfId="0" applyNumberFormat="1" applyFont="1" applyFill="1" applyBorder="1" applyAlignment="1">
      <alignment horizontal="right" vertical="center"/>
    </xf>
    <xf numFmtId="3" fontId="6" fillId="2" borderId="5" xfId="0" applyNumberFormat="1" applyFont="1" applyFill="1" applyBorder="1" applyAlignment="1">
      <alignment horizontal="right" vertical="center"/>
    </xf>
    <xf numFmtId="3" fontId="6" fillId="2" borderId="7" xfId="0" applyNumberFormat="1" applyFont="1" applyFill="1" applyBorder="1" applyAlignment="1">
      <alignment horizontal="right" vertical="center"/>
    </xf>
    <xf numFmtId="3" fontId="8" fillId="2" borderId="7" xfId="0" applyNumberFormat="1" applyFont="1" applyFill="1" applyBorder="1" applyAlignment="1">
      <alignment horizontal="right" vertical="center"/>
    </xf>
    <xf numFmtId="3" fontId="8" fillId="2" borderId="5" xfId="0" applyNumberFormat="1" applyFont="1" applyFill="1" applyBorder="1" applyAlignment="1">
      <alignment vertical="center"/>
    </xf>
    <xf numFmtId="3" fontId="8" fillId="2" borderId="5" xfId="0" applyNumberFormat="1" applyFont="1" applyFill="1" applyBorder="1" applyAlignment="1">
      <alignment vertical="center"/>
    </xf>
    <xf numFmtId="3" fontId="8" fillId="2" borderId="7" xfId="0" applyNumberFormat="1" applyFont="1" applyFill="1" applyBorder="1" applyAlignment="1">
      <alignment vertical="center"/>
    </xf>
    <xf numFmtId="0" fontId="21" fillId="7" borderId="0" xfId="0" applyFont="1" applyFill="1" applyAlignment="1">
      <alignment horizontal="center" wrapText="1"/>
    </xf>
    <xf numFmtId="0" fontId="20" fillId="7" borderId="0" xfId="0" applyFont="1" applyFill="1" applyAlignment="1">
      <alignment horizontal="center"/>
    </xf>
    <xf numFmtId="0" fontId="11" fillId="10" borderId="2" xfId="0" applyFont="1" applyFill="1" applyBorder="1" applyAlignment="1">
      <alignment horizontal="center" vertical="center"/>
    </xf>
    <xf numFmtId="0" fontId="11" fillId="10" borderId="3" xfId="0" applyFont="1" applyFill="1" applyBorder="1" applyAlignment="1">
      <alignment horizontal="center" vertical="center"/>
    </xf>
    <xf numFmtId="0" fontId="11" fillId="10" borderId="4" xfId="0" applyFont="1" applyFill="1" applyBorder="1" applyAlignment="1">
      <alignment horizontal="center" vertical="center"/>
    </xf>
    <xf numFmtId="0" fontId="11" fillId="10" borderId="6" xfId="0" applyFont="1" applyFill="1" applyBorder="1" applyAlignment="1">
      <alignment horizontal="center" vertical="center"/>
    </xf>
    <xf numFmtId="0" fontId="11" fillId="10" borderId="0" xfId="0" applyFont="1" applyFill="1" applyBorder="1" applyAlignment="1">
      <alignment horizontal="center" vertical="center"/>
    </xf>
    <xf numFmtId="0" fontId="11" fillId="10" borderId="7" xfId="0" applyFont="1" applyFill="1" applyBorder="1" applyAlignment="1">
      <alignment horizontal="center" vertical="center"/>
    </xf>
    <xf numFmtId="0" fontId="11" fillId="10" borderId="9" xfId="0" applyFont="1" applyFill="1" applyBorder="1" applyAlignment="1">
      <alignment horizontal="center" vertical="center"/>
    </xf>
    <xf numFmtId="0" fontId="11" fillId="10" borderId="10" xfId="0" applyFont="1" applyFill="1" applyBorder="1" applyAlignment="1">
      <alignment horizontal="center" vertical="center"/>
    </xf>
    <xf numFmtId="0" fontId="11" fillId="10" borderId="11" xfId="0" applyFont="1" applyFill="1" applyBorder="1" applyAlignment="1">
      <alignment horizontal="center" vertical="center"/>
    </xf>
    <xf numFmtId="0" fontId="11" fillId="2" borderId="1" xfId="0" applyFont="1" applyFill="1" applyBorder="1" applyAlignment="1">
      <alignment horizontal="left" vertical="center"/>
    </xf>
    <xf numFmtId="0" fontId="11" fillId="2" borderId="5" xfId="0" applyFont="1" applyFill="1" applyBorder="1" applyAlignment="1">
      <alignment horizontal="left" vertical="center"/>
    </xf>
    <xf numFmtId="0" fontId="11" fillId="2" borderId="8" xfId="0" applyFont="1" applyFill="1" applyBorder="1" applyAlignment="1">
      <alignment horizontal="left" vertical="center"/>
    </xf>
    <xf numFmtId="0" fontId="11" fillId="2" borderId="1" xfId="0" applyFont="1" applyFill="1" applyBorder="1" applyAlignment="1">
      <alignment horizontal="center" vertical="center"/>
    </xf>
    <xf numFmtId="0" fontId="11" fillId="2" borderId="5" xfId="0" applyFont="1" applyFill="1" applyBorder="1" applyAlignment="1">
      <alignment horizontal="center" vertical="center"/>
    </xf>
    <xf numFmtId="0" fontId="11" fillId="2" borderId="8" xfId="0" applyFont="1" applyFill="1" applyBorder="1" applyAlignment="1">
      <alignment horizontal="center" vertical="center"/>
    </xf>
    <xf numFmtId="0" fontId="12" fillId="2" borderId="2" xfId="0" applyFont="1" applyFill="1" applyBorder="1" applyAlignment="1">
      <alignment horizontal="justify" vertical="center" wrapText="1"/>
    </xf>
    <xf numFmtId="0" fontId="12" fillId="2" borderId="6" xfId="0" applyFont="1" applyFill="1" applyBorder="1" applyAlignment="1">
      <alignment horizontal="justify" vertical="center" wrapText="1"/>
    </xf>
    <xf numFmtId="0" fontId="12" fillId="2" borderId="9" xfId="0" applyFont="1" applyFill="1" applyBorder="1" applyAlignment="1">
      <alignment horizontal="justify" vertical="center" wrapText="1"/>
    </xf>
    <xf numFmtId="0" fontId="11" fillId="2" borderId="4" xfId="0" applyFont="1" applyFill="1" applyBorder="1" applyAlignment="1">
      <alignment horizontal="left" vertical="center"/>
    </xf>
    <xf numFmtId="0" fontId="11" fillId="2" borderId="7" xfId="0" applyFont="1" applyFill="1" applyBorder="1" applyAlignment="1">
      <alignment horizontal="left" vertical="center"/>
    </xf>
    <xf numFmtId="0" fontId="11" fillId="2" borderId="11" xfId="0" applyFont="1" applyFill="1" applyBorder="1" applyAlignment="1">
      <alignment horizontal="left" vertical="center"/>
    </xf>
    <xf numFmtId="0" fontId="6" fillId="2" borderId="18" xfId="0" applyFont="1" applyFill="1" applyBorder="1" applyAlignment="1">
      <alignment horizontal="left" vertical="center" wrapText="1"/>
    </xf>
    <xf numFmtId="0" fontId="6" fillId="2" borderId="19" xfId="0" applyFont="1" applyFill="1" applyBorder="1" applyAlignment="1">
      <alignment horizontal="left" vertical="center" wrapText="1"/>
    </xf>
    <xf numFmtId="0" fontId="6" fillId="2" borderId="20" xfId="0" applyFont="1" applyFill="1" applyBorder="1" applyAlignment="1">
      <alignment horizontal="left" vertical="center" wrapText="1"/>
    </xf>
    <xf numFmtId="0" fontId="6" fillId="2" borderId="21" xfId="0" applyFont="1" applyFill="1" applyBorder="1" applyAlignment="1">
      <alignment horizontal="left" vertical="center" wrapText="1"/>
    </xf>
    <xf numFmtId="0" fontId="6" fillId="2" borderId="6" xfId="0" applyFont="1" applyFill="1" applyBorder="1" applyAlignment="1">
      <alignment horizontal="left" vertical="center" wrapText="1" indent="2"/>
    </xf>
    <xf numFmtId="0" fontId="6" fillId="2" borderId="7" xfId="0" applyFont="1" applyFill="1" applyBorder="1" applyAlignment="1">
      <alignment horizontal="left" vertical="center" wrapText="1" indent="2"/>
    </xf>
    <xf numFmtId="0" fontId="11" fillId="8" borderId="16" xfId="0" applyFont="1" applyFill="1" applyBorder="1" applyAlignment="1">
      <alignment horizontal="center" vertical="center"/>
    </xf>
    <xf numFmtId="0" fontId="11" fillId="8" borderId="17" xfId="0" applyFont="1" applyFill="1" applyBorder="1" applyAlignment="1">
      <alignment horizontal="center" vertical="center"/>
    </xf>
    <xf numFmtId="0" fontId="11" fillId="8" borderId="18" xfId="0" applyFont="1" applyFill="1" applyBorder="1" applyAlignment="1">
      <alignment horizontal="center" vertical="center"/>
    </xf>
    <xf numFmtId="0" fontId="11" fillId="8" borderId="19" xfId="0" applyFont="1" applyFill="1" applyBorder="1" applyAlignment="1">
      <alignment horizontal="center" vertical="center"/>
    </xf>
    <xf numFmtId="0" fontId="11" fillId="8" borderId="20" xfId="0" applyFont="1" applyFill="1" applyBorder="1" applyAlignment="1">
      <alignment horizontal="center" vertical="center"/>
    </xf>
    <xf numFmtId="0" fontId="11" fillId="8" borderId="21" xfId="0" applyFont="1" applyFill="1" applyBorder="1" applyAlignment="1">
      <alignment horizontal="center" vertical="center"/>
    </xf>
    <xf numFmtId="0" fontId="8" fillId="2" borderId="16" xfId="0" applyFont="1" applyFill="1" applyBorder="1" applyAlignment="1">
      <alignment horizontal="left" vertical="center"/>
    </xf>
    <xf numFmtId="0" fontId="8" fillId="2" borderId="17" xfId="0" applyFont="1" applyFill="1" applyBorder="1" applyAlignment="1">
      <alignment horizontal="left" vertical="center"/>
    </xf>
    <xf numFmtId="0" fontId="6" fillId="2" borderId="9" xfId="0" applyFont="1" applyFill="1" applyBorder="1" applyAlignment="1">
      <alignment horizontal="justify" vertical="center" wrapText="1"/>
    </xf>
    <xf numFmtId="0" fontId="6" fillId="2" borderId="11" xfId="0" applyFont="1" applyFill="1" applyBorder="1" applyAlignment="1">
      <alignment horizontal="justify" vertical="center" wrapText="1"/>
    </xf>
    <xf numFmtId="0" fontId="8" fillId="2" borderId="6" xfId="0" applyFont="1" applyFill="1" applyBorder="1" applyAlignment="1">
      <alignment horizontal="justify" vertical="center" wrapText="1"/>
    </xf>
    <xf numFmtId="0" fontId="8" fillId="2" borderId="7" xfId="0" applyFont="1" applyFill="1" applyBorder="1" applyAlignment="1">
      <alignment horizontal="justify" vertical="center" wrapText="1"/>
    </xf>
    <xf numFmtId="0" fontId="8" fillId="2" borderId="18" xfId="0" applyFont="1" applyFill="1" applyBorder="1" applyAlignment="1">
      <alignment horizontal="left" vertical="center"/>
    </xf>
    <xf numFmtId="0" fontId="8" fillId="2" borderId="19" xfId="0" applyFont="1" applyFill="1" applyBorder="1" applyAlignment="1">
      <alignment horizontal="left" vertical="center"/>
    </xf>
    <xf numFmtId="0" fontId="6" fillId="2" borderId="6" xfId="0" applyFont="1" applyFill="1" applyBorder="1" applyAlignment="1">
      <alignment horizontal="justify" vertical="center" wrapText="1"/>
    </xf>
    <xf numFmtId="0" fontId="6" fillId="2" borderId="7" xfId="0" applyFont="1" applyFill="1" applyBorder="1" applyAlignment="1">
      <alignment horizontal="justify" vertical="center" wrapText="1"/>
    </xf>
    <xf numFmtId="0" fontId="12" fillId="9" borderId="6" xfId="0" applyFont="1" applyFill="1" applyBorder="1" applyAlignment="1">
      <alignment vertical="center" wrapText="1"/>
    </xf>
    <xf numFmtId="0" fontId="12" fillId="9" borderId="7" xfId="0" applyFont="1" applyFill="1" applyBorder="1" applyAlignment="1">
      <alignment vertical="center" wrapText="1"/>
    </xf>
    <xf numFmtId="0" fontId="12" fillId="9" borderId="9" xfId="0" applyFont="1" applyFill="1" applyBorder="1" applyAlignment="1">
      <alignment vertical="center" wrapText="1"/>
    </xf>
    <xf numFmtId="0" fontId="12" fillId="9" borderId="11" xfId="0" applyFont="1" applyFill="1" applyBorder="1" applyAlignment="1">
      <alignment vertical="center" wrapText="1"/>
    </xf>
    <xf numFmtId="0" fontId="2" fillId="2" borderId="2" xfId="0" applyFont="1" applyFill="1" applyBorder="1" applyAlignment="1">
      <alignment horizontal="justify" vertical="center" wrapText="1"/>
    </xf>
    <xf numFmtId="0" fontId="2" fillId="2" borderId="4" xfId="0" applyFont="1" applyFill="1" applyBorder="1" applyAlignment="1">
      <alignment horizontal="justify" vertical="center" wrapText="1"/>
    </xf>
    <xf numFmtId="0" fontId="11" fillId="9" borderId="6" xfId="0" applyFont="1" applyFill="1" applyBorder="1" applyAlignment="1">
      <alignment horizontal="center" vertical="center"/>
    </xf>
    <xf numFmtId="0" fontId="11" fillId="9" borderId="7" xfId="0" applyFont="1" applyFill="1" applyBorder="1" applyAlignment="1">
      <alignment horizontal="center" vertical="center"/>
    </xf>
    <xf numFmtId="0" fontId="11" fillId="9" borderId="13" xfId="0" applyFont="1" applyFill="1" applyBorder="1" applyAlignment="1">
      <alignment horizontal="center" vertical="center"/>
    </xf>
    <xf numFmtId="0" fontId="11" fillId="9" borderId="15" xfId="0" applyFont="1" applyFill="1" applyBorder="1" applyAlignment="1">
      <alignment horizontal="center" vertical="center"/>
    </xf>
    <xf numFmtId="0" fontId="11" fillId="9" borderId="14" xfId="0" applyFont="1" applyFill="1" applyBorder="1" applyAlignment="1">
      <alignment horizontal="center" vertical="center"/>
    </xf>
    <xf numFmtId="0" fontId="11" fillId="9" borderId="2" xfId="0" applyFont="1" applyFill="1" applyBorder="1" applyAlignment="1">
      <alignment horizontal="center" vertical="center"/>
    </xf>
    <xf numFmtId="0" fontId="11" fillId="9" borderId="4" xfId="0" applyFont="1" applyFill="1" applyBorder="1" applyAlignment="1">
      <alignment horizontal="center" vertical="center"/>
    </xf>
    <xf numFmtId="3" fontId="8" fillId="2" borderId="5" xfId="0" applyNumberFormat="1" applyFont="1" applyFill="1" applyBorder="1" applyAlignment="1">
      <alignment horizontal="right" vertical="center" wrapText="1"/>
    </xf>
    <xf numFmtId="0" fontId="11" fillId="10" borderId="13" xfId="0" applyFont="1" applyFill="1" applyBorder="1" applyAlignment="1">
      <alignment horizontal="center" vertical="center"/>
    </xf>
    <xf numFmtId="0" fontId="11" fillId="10" borderId="15" xfId="0" applyFont="1" applyFill="1" applyBorder="1" applyAlignment="1">
      <alignment horizontal="center" vertical="center"/>
    </xf>
    <xf numFmtId="0" fontId="11" fillId="10" borderId="14" xfId="0" applyFont="1" applyFill="1" applyBorder="1" applyAlignment="1">
      <alignment horizontal="center" vertical="center"/>
    </xf>
    <xf numFmtId="0" fontId="6" fillId="2" borderId="5" xfId="0" applyFont="1" applyFill="1" applyBorder="1" applyAlignment="1">
      <alignment horizontal="justify" vertical="center" wrapText="1"/>
    </xf>
    <xf numFmtId="0" fontId="8" fillId="2" borderId="5" xfId="0" applyFont="1" applyFill="1" applyBorder="1" applyAlignment="1">
      <alignment horizontal="justify" vertical="center" wrapText="1"/>
    </xf>
    <xf numFmtId="0" fontId="11" fillId="8" borderId="1" xfId="0" applyFont="1" applyFill="1" applyBorder="1" applyAlignment="1">
      <alignment horizontal="center" vertical="center"/>
    </xf>
    <xf numFmtId="0" fontId="11" fillId="8" borderId="8" xfId="0" applyFont="1" applyFill="1" applyBorder="1" applyAlignment="1">
      <alignment horizontal="center" vertical="center"/>
    </xf>
    <xf numFmtId="3" fontId="8" fillId="2" borderId="5" xfId="0" applyNumberFormat="1" applyFont="1" applyFill="1" applyBorder="1" applyAlignment="1">
      <alignment vertical="center"/>
    </xf>
    <xf numFmtId="0" fontId="6" fillId="2" borderId="15" xfId="0" applyFont="1" applyFill="1" applyBorder="1" applyAlignment="1">
      <alignment vertical="center"/>
    </xf>
    <xf numFmtId="0" fontId="8" fillId="2" borderId="5" xfId="0" applyFont="1" applyFill="1" applyBorder="1" applyAlignment="1">
      <alignment vertical="center"/>
    </xf>
    <xf numFmtId="0" fontId="8" fillId="2" borderId="8" xfId="0" applyFont="1" applyFill="1" applyBorder="1" applyAlignment="1">
      <alignment vertical="center"/>
    </xf>
    <xf numFmtId="0" fontId="8" fillId="2" borderId="7" xfId="0" applyFont="1" applyFill="1" applyBorder="1" applyAlignment="1">
      <alignment vertical="center"/>
    </xf>
    <xf numFmtId="0" fontId="8" fillId="2" borderId="11" xfId="0" applyFont="1" applyFill="1" applyBorder="1" applyAlignment="1">
      <alignment vertical="center"/>
    </xf>
    <xf numFmtId="0" fontId="6" fillId="2" borderId="5" xfId="0" applyFont="1" applyFill="1" applyBorder="1" applyAlignment="1">
      <alignment vertical="center"/>
    </xf>
    <xf numFmtId="0" fontId="11" fillId="10" borderId="1" xfId="0" applyFont="1" applyFill="1" applyBorder="1" applyAlignment="1">
      <alignment horizontal="center" vertical="center"/>
    </xf>
    <xf numFmtId="0" fontId="11" fillId="10" borderId="8" xfId="0" applyFont="1" applyFill="1" applyBorder="1" applyAlignment="1">
      <alignment horizontal="center" vertical="center"/>
    </xf>
    <xf numFmtId="0" fontId="6" fillId="3" borderId="5" xfId="0" applyFont="1" applyFill="1" applyBorder="1" applyAlignment="1">
      <alignment vertical="center"/>
    </xf>
    <xf numFmtId="3" fontId="6" fillId="2" borderId="5" xfId="0" applyNumberFormat="1" applyFont="1" applyFill="1" applyBorder="1" applyAlignment="1">
      <alignment horizontal="right" vertical="center"/>
    </xf>
    <xf numFmtId="3" fontId="6" fillId="2" borderId="7" xfId="0" applyNumberFormat="1" applyFont="1" applyFill="1" applyBorder="1" applyAlignment="1">
      <alignment horizontal="right" vertical="center"/>
    </xf>
    <xf numFmtId="3" fontId="8" fillId="2" borderId="5" xfId="0" applyNumberFormat="1" applyFont="1" applyFill="1" applyBorder="1" applyAlignment="1">
      <alignment horizontal="right" vertical="center"/>
    </xf>
    <xf numFmtId="3" fontId="8" fillId="2" borderId="7" xfId="0" applyNumberFormat="1" applyFont="1" applyFill="1" applyBorder="1" applyAlignment="1">
      <alignment horizontal="right" vertical="center" wrapText="1"/>
    </xf>
    <xf numFmtId="3" fontId="8" fillId="2" borderId="7" xfId="0" applyNumberFormat="1" applyFont="1" applyFill="1" applyBorder="1" applyAlignment="1">
      <alignment horizontal="right" vertical="center"/>
    </xf>
    <xf numFmtId="3" fontId="8" fillId="3" borderId="7" xfId="0" applyNumberFormat="1" applyFont="1" applyFill="1" applyBorder="1" applyAlignment="1">
      <alignment horizontal="right" vertical="center"/>
    </xf>
    <xf numFmtId="0" fontId="11" fillId="10" borderId="5" xfId="0" applyFont="1" applyFill="1" applyBorder="1" applyAlignment="1">
      <alignment horizontal="center" vertical="center"/>
    </xf>
    <xf numFmtId="0" fontId="8" fillId="2" borderId="6" xfId="0" applyFont="1" applyFill="1" applyBorder="1" applyAlignment="1">
      <alignment horizontal="left" vertical="center"/>
    </xf>
    <xf numFmtId="0" fontId="8" fillId="2" borderId="7" xfId="0" applyFont="1" applyFill="1" applyBorder="1" applyAlignment="1">
      <alignment horizontal="left" vertical="center"/>
    </xf>
    <xf numFmtId="0" fontId="6" fillId="2" borderId="6" xfId="0" applyFont="1" applyFill="1" applyBorder="1" applyAlignment="1">
      <alignment horizontal="left" vertical="center"/>
    </xf>
    <xf numFmtId="0" fontId="8" fillId="2" borderId="2" xfId="0" applyFont="1" applyFill="1" applyBorder="1" applyAlignment="1">
      <alignment horizontal="left" vertical="center"/>
    </xf>
    <xf numFmtId="0" fontId="8" fillId="2" borderId="4" xfId="0" applyFont="1" applyFill="1" applyBorder="1" applyAlignment="1">
      <alignment horizontal="left" vertical="center"/>
    </xf>
    <xf numFmtId="0" fontId="8" fillId="2" borderId="0" xfId="0" applyFont="1" applyFill="1" applyBorder="1" applyAlignment="1">
      <alignment horizontal="left" vertical="center"/>
    </xf>
    <xf numFmtId="0" fontId="11" fillId="10" borderId="16" xfId="0" applyFont="1" applyFill="1" applyBorder="1" applyAlignment="1">
      <alignment horizontal="center" vertical="center"/>
    </xf>
    <xf numFmtId="0" fontId="11" fillId="10" borderId="17" xfId="0" applyFont="1" applyFill="1" applyBorder="1" applyAlignment="1">
      <alignment horizontal="center" vertical="center"/>
    </xf>
    <xf numFmtId="0" fontId="11" fillId="10" borderId="18" xfId="0" applyFont="1" applyFill="1" applyBorder="1" applyAlignment="1">
      <alignment horizontal="center" vertical="center"/>
    </xf>
    <xf numFmtId="0" fontId="11" fillId="10" borderId="19" xfId="0" applyFont="1" applyFill="1" applyBorder="1" applyAlignment="1">
      <alignment horizontal="center" vertical="center"/>
    </xf>
    <xf numFmtId="0" fontId="11" fillId="10" borderId="20" xfId="0" applyFont="1" applyFill="1" applyBorder="1" applyAlignment="1">
      <alignment horizontal="center" vertical="center"/>
    </xf>
    <xf numFmtId="0" fontId="11" fillId="10" borderId="21" xfId="0" applyFont="1" applyFill="1" applyBorder="1" applyAlignment="1">
      <alignment horizontal="center" vertical="center"/>
    </xf>
    <xf numFmtId="0" fontId="3" fillId="2" borderId="6" xfId="0" applyFont="1" applyFill="1" applyBorder="1" applyAlignment="1">
      <alignment horizontal="justify" vertical="center" wrapText="1"/>
    </xf>
    <xf numFmtId="0" fontId="3" fillId="2" borderId="7" xfId="0" applyFont="1" applyFill="1" applyBorder="1" applyAlignment="1">
      <alignment horizontal="justify" vertical="center" wrapText="1"/>
    </xf>
    <xf numFmtId="0" fontId="13" fillId="10" borderId="1" xfId="0" applyFont="1" applyFill="1" applyBorder="1" applyAlignment="1">
      <alignment horizontal="center" vertical="center"/>
    </xf>
    <xf numFmtId="0" fontId="13" fillId="10" borderId="8" xfId="0" applyFont="1" applyFill="1" applyBorder="1" applyAlignment="1">
      <alignment horizontal="center" vertical="center"/>
    </xf>
    <xf numFmtId="0" fontId="15" fillId="10" borderId="13" xfId="0" applyFont="1" applyFill="1" applyBorder="1" applyAlignment="1">
      <alignment vertical="center"/>
    </xf>
    <xf numFmtId="0" fontId="15" fillId="10" borderId="15" xfId="0" applyFont="1" applyFill="1" applyBorder="1" applyAlignment="1">
      <alignment vertical="center"/>
    </xf>
    <xf numFmtId="0" fontId="13" fillId="10" borderId="2" xfId="0" applyFont="1" applyFill="1" applyBorder="1" applyAlignment="1">
      <alignment horizontal="center" vertical="center"/>
    </xf>
    <xf numFmtId="0" fontId="13" fillId="10" borderId="3" xfId="0" applyFont="1" applyFill="1" applyBorder="1" applyAlignment="1">
      <alignment horizontal="center" vertical="center"/>
    </xf>
    <xf numFmtId="0" fontId="13" fillId="10" borderId="4" xfId="0" applyFont="1" applyFill="1" applyBorder="1" applyAlignment="1">
      <alignment horizontal="center" vertical="center"/>
    </xf>
    <xf numFmtId="0" fontId="15" fillId="10" borderId="6" xfId="0" applyFont="1" applyFill="1" applyBorder="1" applyAlignment="1">
      <alignment horizontal="center" vertical="center"/>
    </xf>
    <xf numFmtId="0" fontId="15" fillId="10" borderId="0" xfId="0" applyFont="1" applyFill="1" applyBorder="1" applyAlignment="1">
      <alignment horizontal="center" vertical="center"/>
    </xf>
    <xf numFmtId="0" fontId="15" fillId="10" borderId="7" xfId="0" applyFont="1" applyFill="1" applyBorder="1" applyAlignment="1">
      <alignment horizontal="center" vertical="center"/>
    </xf>
    <xf numFmtId="0" fontId="15" fillId="10" borderId="9" xfId="0" applyFont="1" applyFill="1" applyBorder="1" applyAlignment="1">
      <alignment horizontal="center" vertical="center"/>
    </xf>
    <xf numFmtId="0" fontId="15" fillId="10" borderId="10" xfId="0" applyFont="1" applyFill="1" applyBorder="1" applyAlignment="1">
      <alignment horizontal="center" vertical="center"/>
    </xf>
    <xf numFmtId="0" fontId="15" fillId="10" borderId="11" xfId="0" applyFont="1" applyFill="1" applyBorder="1" applyAlignment="1">
      <alignment horizontal="center" vertical="center"/>
    </xf>
    <xf numFmtId="0" fontId="15" fillId="10" borderId="2" xfId="0" applyFont="1" applyFill="1" applyBorder="1" applyAlignment="1">
      <alignment vertical="center"/>
    </xf>
    <xf numFmtId="0" fontId="15" fillId="10" borderId="3" xfId="0" applyFont="1" applyFill="1" applyBorder="1" applyAlignment="1">
      <alignment vertical="center"/>
    </xf>
    <xf numFmtId="0" fontId="15" fillId="10" borderId="4" xfId="0" applyFont="1" applyFill="1" applyBorder="1" applyAlignment="1">
      <alignment vertical="center"/>
    </xf>
    <xf numFmtId="0" fontId="15" fillId="10" borderId="6" xfId="0" applyFont="1" applyFill="1" applyBorder="1" applyAlignment="1">
      <alignment vertical="center"/>
    </xf>
    <xf numFmtId="0" fontId="15" fillId="10" borderId="0" xfId="0" applyFont="1" applyFill="1" applyBorder="1" applyAlignment="1">
      <alignment vertical="center"/>
    </xf>
    <xf numFmtId="0" fontId="15" fillId="10" borderId="7" xfId="0" applyFont="1" applyFill="1" applyBorder="1" applyAlignment="1">
      <alignment vertical="center"/>
    </xf>
    <xf numFmtId="0" fontId="15" fillId="10" borderId="9" xfId="0" applyFont="1" applyFill="1" applyBorder="1" applyAlignment="1">
      <alignment vertical="center"/>
    </xf>
    <xf numFmtId="0" fontId="15" fillId="10" borderId="10" xfId="0" applyFont="1" applyFill="1" applyBorder="1" applyAlignment="1">
      <alignment vertical="center"/>
    </xf>
    <xf numFmtId="0" fontId="15" fillId="10" borderId="11" xfId="0" applyFont="1" applyFill="1" applyBorder="1" applyAlignment="1">
      <alignment vertical="center"/>
    </xf>
    <xf numFmtId="0" fontId="15" fillId="10" borderId="13" xfId="0" applyFont="1" applyFill="1" applyBorder="1" applyAlignment="1">
      <alignment horizontal="center" vertical="center"/>
    </xf>
    <xf numFmtId="0" fontId="15" fillId="10" borderId="15" xfId="0" applyFont="1" applyFill="1" applyBorder="1" applyAlignment="1">
      <alignment horizontal="center" vertical="center"/>
    </xf>
    <xf numFmtId="0" fontId="15" fillId="10" borderId="14" xfId="0" applyFont="1" applyFill="1" applyBorder="1" applyAlignment="1">
      <alignment horizontal="center" vertical="center"/>
    </xf>
    <xf numFmtId="0" fontId="15" fillId="10" borderId="1" xfId="0" applyFont="1" applyFill="1" applyBorder="1" applyAlignment="1">
      <alignment horizontal="center" vertical="center"/>
    </xf>
    <xf numFmtId="0" fontId="15" fillId="10" borderId="5" xfId="0" applyFont="1" applyFill="1" applyBorder="1" applyAlignment="1">
      <alignment horizontal="center" vertical="center"/>
    </xf>
    <xf numFmtId="0" fontId="15" fillId="10" borderId="8" xfId="0" applyFont="1" applyFill="1" applyBorder="1" applyAlignment="1">
      <alignment horizontal="center" vertical="center"/>
    </xf>
    <xf numFmtId="0" fontId="15" fillId="6" borderId="15" xfId="0" applyFont="1" applyFill="1" applyBorder="1" applyAlignment="1">
      <alignment vertical="center"/>
    </xf>
    <xf numFmtId="0" fontId="15" fillId="2" borderId="2" xfId="0" applyFont="1" applyFill="1" applyBorder="1" applyAlignment="1">
      <alignment horizontal="center" vertical="center"/>
    </xf>
    <xf numFmtId="0" fontId="15" fillId="2" borderId="6" xfId="0" applyFont="1" applyFill="1" applyBorder="1" applyAlignment="1">
      <alignment horizontal="center" vertical="center"/>
    </xf>
    <xf numFmtId="0" fontId="15" fillId="2" borderId="9"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0" xfId="0" applyFont="1" applyFill="1" applyAlignment="1">
      <alignment horizontal="center" vertical="center"/>
    </xf>
    <xf numFmtId="0" fontId="16" fillId="2" borderId="10" xfId="0" applyFont="1" applyFill="1" applyBorder="1" applyAlignment="1">
      <alignment horizontal="center" vertical="center"/>
    </xf>
    <xf numFmtId="0" fontId="16" fillId="2" borderId="4" xfId="0" applyFont="1" applyFill="1" applyBorder="1" applyAlignment="1">
      <alignment vertical="center"/>
    </xf>
    <xf numFmtId="0" fontId="16" fillId="2" borderId="7" xfId="0" applyFont="1" applyFill="1" applyBorder="1" applyAlignment="1">
      <alignment vertical="center"/>
    </xf>
    <xf numFmtId="0" fontId="16" fillId="2" borderId="11" xfId="0" applyFont="1" applyFill="1" applyBorder="1" applyAlignment="1">
      <alignment vertical="center"/>
    </xf>
    <xf numFmtId="0" fontId="13" fillId="2" borderId="1" xfId="0" applyFont="1" applyFill="1" applyBorder="1" applyAlignment="1">
      <alignment horizontal="center" vertical="center"/>
    </xf>
    <xf numFmtId="0" fontId="13" fillId="2" borderId="5" xfId="0" applyFont="1" applyFill="1" applyBorder="1" applyAlignment="1">
      <alignment horizontal="center" vertical="center"/>
    </xf>
    <xf numFmtId="0" fontId="13" fillId="2" borderId="8" xfId="0" applyFont="1" applyFill="1" applyBorder="1" applyAlignment="1">
      <alignment horizontal="center" vertical="center"/>
    </xf>
    <xf numFmtId="0" fontId="13" fillId="2" borderId="1" xfId="0" applyFont="1" applyFill="1" applyBorder="1" applyAlignment="1">
      <alignment vertical="center"/>
    </xf>
    <xf numFmtId="0" fontId="13" fillId="2" borderId="8" xfId="0" applyFont="1" applyFill="1" applyBorder="1" applyAlignment="1">
      <alignment vertical="center"/>
    </xf>
    <xf numFmtId="0" fontId="16" fillId="2" borderId="2" xfId="0" applyFont="1" applyFill="1" applyBorder="1" applyAlignment="1">
      <alignment horizontal="right" vertical="center"/>
    </xf>
    <xf numFmtId="0" fontId="16" fillId="2" borderId="9" xfId="0" applyFont="1" applyFill="1" applyBorder="1" applyAlignment="1">
      <alignment horizontal="right" vertical="center"/>
    </xf>
    <xf numFmtId="0" fontId="13" fillId="6" borderId="1" xfId="0" applyFont="1" applyFill="1" applyBorder="1" applyAlignment="1">
      <alignment horizontal="center" vertical="center"/>
    </xf>
    <xf numFmtId="0" fontId="13" fillId="6" borderId="8" xfId="0" applyFont="1" applyFill="1" applyBorder="1" applyAlignment="1">
      <alignment horizontal="center" vertical="center"/>
    </xf>
    <xf numFmtId="0" fontId="15" fillId="8" borderId="13" xfId="0" applyFont="1" applyFill="1" applyBorder="1" applyAlignment="1">
      <alignment vertical="center"/>
    </xf>
    <xf numFmtId="0" fontId="15" fillId="8" borderId="15" xfId="0" applyFont="1" applyFill="1" applyBorder="1" applyAlignment="1">
      <alignment vertical="center"/>
    </xf>
    <xf numFmtId="0" fontId="13" fillId="6" borderId="5" xfId="0" applyFont="1" applyFill="1" applyBorder="1" applyAlignment="1">
      <alignment horizontal="center" vertical="center"/>
    </xf>
    <xf numFmtId="0" fontId="16" fillId="2" borderId="6" xfId="0" applyFont="1" applyFill="1" applyBorder="1" applyAlignment="1">
      <alignment horizontal="right" vertical="center"/>
    </xf>
    <xf numFmtId="0" fontId="13" fillId="2" borderId="5" xfId="0" applyFont="1" applyFill="1" applyBorder="1" applyAlignment="1">
      <alignment vertical="center"/>
    </xf>
    <xf numFmtId="0" fontId="15" fillId="6" borderId="2" xfId="0" applyFont="1" applyFill="1" applyBorder="1" applyAlignment="1">
      <alignment horizontal="center" vertical="center"/>
    </xf>
    <xf numFmtId="0" fontId="15" fillId="6" borderId="9" xfId="0" applyFont="1" applyFill="1" applyBorder="1" applyAlignment="1">
      <alignment horizontal="center" vertical="center"/>
    </xf>
    <xf numFmtId="0" fontId="15" fillId="6" borderId="3" xfId="0" applyFont="1" applyFill="1" applyBorder="1" applyAlignment="1">
      <alignment vertical="center"/>
    </xf>
    <xf numFmtId="0" fontId="15" fillId="6" borderId="10" xfId="0" applyFont="1" applyFill="1" applyBorder="1" applyAlignment="1">
      <alignment vertical="center"/>
    </xf>
    <xf numFmtId="0" fontId="13" fillId="6" borderId="3" xfId="0" applyFont="1" applyFill="1" applyBorder="1" applyAlignment="1">
      <alignment horizontal="center" vertical="center"/>
    </xf>
    <xf numFmtId="0" fontId="13" fillId="6" borderId="10" xfId="0" applyFont="1" applyFill="1" applyBorder="1" applyAlignment="1">
      <alignment horizontal="center" vertical="center"/>
    </xf>
    <xf numFmtId="0" fontId="13" fillId="6" borderId="3" xfId="0" applyFont="1" applyFill="1" applyBorder="1" applyAlignment="1">
      <alignment vertical="center"/>
    </xf>
    <xf numFmtId="0" fontId="13" fillId="6" borderId="10" xfId="0" applyFont="1" applyFill="1" applyBorder="1" applyAlignment="1">
      <alignment vertical="center"/>
    </xf>
    <xf numFmtId="0" fontId="13" fillId="6" borderId="4" xfId="0" applyFont="1" applyFill="1" applyBorder="1" applyAlignment="1">
      <alignment horizontal="center" vertical="center"/>
    </xf>
    <xf numFmtId="0" fontId="13" fillId="6" borderId="11" xfId="0" applyFont="1" applyFill="1" applyBorder="1" applyAlignment="1">
      <alignment horizontal="center" vertical="center"/>
    </xf>
    <xf numFmtId="0" fontId="15" fillId="5" borderId="13" xfId="0" applyFont="1" applyFill="1" applyBorder="1" applyAlignment="1">
      <alignment vertical="center"/>
    </xf>
    <xf numFmtId="0" fontId="15" fillId="5" borderId="15" xfId="0" applyFont="1" applyFill="1" applyBorder="1" applyAlignment="1">
      <alignment vertical="center"/>
    </xf>
    <xf numFmtId="0" fontId="15" fillId="2" borderId="3" xfId="0" applyFont="1" applyFill="1" applyBorder="1" applyAlignment="1">
      <alignment vertical="center"/>
    </xf>
    <xf numFmtId="0" fontId="15" fillId="2" borderId="4" xfId="0" applyFont="1" applyFill="1" applyBorder="1" applyAlignment="1">
      <alignment vertical="center"/>
    </xf>
    <xf numFmtId="0" fontId="15" fillId="2" borderId="0" xfId="0" applyFont="1" applyFill="1" applyAlignment="1">
      <alignment vertical="center"/>
    </xf>
    <xf numFmtId="0" fontId="15" fillId="2" borderId="7" xfId="0" applyFont="1" applyFill="1" applyBorder="1" applyAlignment="1">
      <alignment vertical="center"/>
    </xf>
    <xf numFmtId="0" fontId="13" fillId="2" borderId="10" xfId="0" applyFont="1" applyFill="1" applyBorder="1" applyAlignment="1">
      <alignment vertical="center" wrapText="1"/>
    </xf>
    <xf numFmtId="0" fontId="13" fillId="2" borderId="11" xfId="0" applyFont="1" applyFill="1" applyBorder="1" applyAlignment="1">
      <alignment vertical="center" wrapText="1"/>
    </xf>
    <xf numFmtId="0" fontId="13" fillId="8" borderId="13" xfId="0" applyFont="1" applyFill="1" applyBorder="1" applyAlignment="1">
      <alignment vertical="center"/>
    </xf>
    <xf numFmtId="0" fontId="13" fillId="8" borderId="15" xfId="0" applyFont="1" applyFill="1" applyBorder="1" applyAlignment="1">
      <alignment vertical="center"/>
    </xf>
    <xf numFmtId="0" fontId="13" fillId="8" borderId="14" xfId="0" applyFont="1" applyFill="1" applyBorder="1" applyAlignment="1">
      <alignment vertical="center"/>
    </xf>
    <xf numFmtId="0" fontId="15" fillId="8" borderId="14" xfId="0" applyFont="1" applyFill="1" applyBorder="1" applyAlignment="1">
      <alignment vertical="center"/>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5"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4" xfId="0" applyFont="1" applyFill="1" applyBorder="1" applyAlignment="1">
      <alignment horizontal="center" vertical="center"/>
    </xf>
    <xf numFmtId="0" fontId="11" fillId="8" borderId="9" xfId="0" applyFont="1" applyFill="1" applyBorder="1" applyAlignment="1">
      <alignment horizontal="center" vertical="center"/>
    </xf>
    <xf numFmtId="0" fontId="11" fillId="8" borderId="10" xfId="0" applyFont="1" applyFill="1" applyBorder="1" applyAlignment="1">
      <alignment horizontal="center" vertical="center"/>
    </xf>
    <xf numFmtId="0" fontId="11" fillId="8" borderId="11" xfId="0" applyFont="1" applyFill="1" applyBorder="1" applyAlignment="1">
      <alignment horizontal="center" vertical="center"/>
    </xf>
    <xf numFmtId="0" fontId="11" fillId="8" borderId="13" xfId="0" applyFont="1" applyFill="1" applyBorder="1" applyAlignment="1">
      <alignment horizontal="center" vertical="center"/>
    </xf>
    <xf numFmtId="0" fontId="11" fillId="8" borderId="15" xfId="0" applyFont="1" applyFill="1" applyBorder="1" applyAlignment="1">
      <alignment horizontal="center" vertical="center"/>
    </xf>
    <xf numFmtId="0" fontId="11" fillId="8" borderId="14" xfId="0" applyFont="1" applyFill="1" applyBorder="1" applyAlignment="1">
      <alignment horizontal="center" vertical="center"/>
    </xf>
    <xf numFmtId="0" fontId="11" fillId="8" borderId="2" xfId="0" applyFont="1" applyFill="1" applyBorder="1" applyAlignment="1">
      <alignment horizontal="center" vertical="center"/>
    </xf>
    <xf numFmtId="0" fontId="11" fillId="8" borderId="3" xfId="0" applyFont="1" applyFill="1" applyBorder="1" applyAlignment="1">
      <alignment horizontal="center" vertical="center"/>
    </xf>
    <xf numFmtId="0" fontId="11" fillId="8" borderId="4" xfId="0" applyFont="1" applyFill="1" applyBorder="1" applyAlignment="1">
      <alignment horizontal="center" vertical="center"/>
    </xf>
    <xf numFmtId="0" fontId="11" fillId="8" borderId="5" xfId="0" applyFont="1" applyFill="1" applyBorder="1" applyAlignment="1">
      <alignment horizontal="center" vertical="center"/>
    </xf>
    <xf numFmtId="0" fontId="11" fillId="8" borderId="6" xfId="0" applyFont="1" applyFill="1" applyBorder="1" applyAlignment="1">
      <alignment horizontal="center" vertical="center"/>
    </xf>
    <xf numFmtId="0" fontId="11" fillId="8" borderId="7" xfId="0" applyFont="1" applyFill="1" applyBorder="1" applyAlignment="1">
      <alignment horizontal="center" vertical="center"/>
    </xf>
    <xf numFmtId="0" fontId="12" fillId="8" borderId="2" xfId="0" applyFont="1" applyFill="1" applyBorder="1" applyAlignment="1">
      <alignment horizontal="center" vertical="center"/>
    </xf>
    <xf numFmtId="0" fontId="12" fillId="8" borderId="3" xfId="0" applyFont="1" applyFill="1" applyBorder="1" applyAlignment="1">
      <alignment horizontal="center" vertical="center"/>
    </xf>
    <xf numFmtId="0" fontId="12" fillId="8" borderId="4" xfId="0" applyFont="1" applyFill="1" applyBorder="1" applyAlignment="1">
      <alignment horizontal="center" vertical="center"/>
    </xf>
    <xf numFmtId="0" fontId="6" fillId="2" borderId="2" xfId="0" applyFont="1" applyFill="1" applyBorder="1" applyAlignment="1">
      <alignment horizontal="justify" vertical="center" wrapText="1"/>
    </xf>
    <xf numFmtId="0" fontId="6" fillId="2" borderId="4" xfId="0" applyFont="1" applyFill="1" applyBorder="1" applyAlignment="1">
      <alignment horizontal="justify" vertical="center" wrapText="1"/>
    </xf>
    <xf numFmtId="0" fontId="7" fillId="0" borderId="3" xfId="0" applyFont="1" applyBorder="1" applyAlignment="1">
      <alignment horizontal="left" vertical="center" wrapText="1"/>
    </xf>
    <xf numFmtId="0" fontId="7" fillId="0" borderId="0" xfId="0" applyFont="1" applyAlignment="1">
      <alignment horizontal="left" vertical="center" wrapText="1"/>
    </xf>
    <xf numFmtId="0" fontId="6" fillId="2" borderId="13" xfId="0" applyFont="1" applyFill="1" applyBorder="1" applyAlignment="1">
      <alignment horizontal="justify" vertical="center" wrapText="1"/>
    </xf>
    <xf numFmtId="0" fontId="6" fillId="2" borderId="14" xfId="0" applyFont="1" applyFill="1" applyBorder="1" applyAlignment="1">
      <alignment horizontal="justify" vertical="center" wrapText="1"/>
    </xf>
    <xf numFmtId="0" fontId="12" fillId="2" borderId="1" xfId="0" applyFont="1" applyFill="1" applyBorder="1" applyAlignment="1">
      <alignment vertical="center"/>
    </xf>
    <xf numFmtId="0" fontId="12" fillId="2" borderId="5" xfId="0" applyFont="1" applyFill="1" applyBorder="1" applyAlignment="1">
      <alignment vertical="center"/>
    </xf>
    <xf numFmtId="0" fontId="12" fillId="2" borderId="8" xfId="0" applyFont="1" applyFill="1" applyBorder="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4</xdr:col>
      <xdr:colOff>394308</xdr:colOff>
      <xdr:row>15</xdr:row>
      <xdr:rowOff>28575</xdr:rowOff>
    </xdr:from>
    <xdr:to>
      <xdr:col>12</xdr:col>
      <xdr:colOff>170927</xdr:colOff>
      <xdr:row>39</xdr:row>
      <xdr:rowOff>28577</xdr:rowOff>
    </xdr:to>
    <xdr:sp macro="" textlink="">
      <xdr:nvSpPr>
        <xdr:cNvPr id="2" name="1 CuadroTexto"/>
        <xdr:cNvSpPr txBox="1"/>
      </xdr:nvSpPr>
      <xdr:spPr>
        <a:xfrm>
          <a:off x="3421431" y="2964363"/>
          <a:ext cx="5830866" cy="4697262"/>
        </a:xfrm>
        <a:prstGeom prst="rect">
          <a:avLst/>
        </a:prstGeom>
        <a:solidFill>
          <a:schemeClr val="bg1">
            <a:lumMod val="95000"/>
          </a:schemeClr>
        </a:solidFill>
        <a:ln w="3175">
          <a:solidFill>
            <a:srgbClr val="339933"/>
          </a:solidFill>
          <a:prstDash val="lgDashDotDot"/>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s-MX" sz="2000" b="1">
              <a:latin typeface="+mn-lt"/>
            </a:rPr>
            <a:t>INFORMES</a:t>
          </a:r>
          <a:r>
            <a:rPr lang="es-MX" sz="2000" b="1" baseline="0">
              <a:latin typeface="+mn-lt"/>
            </a:rPr>
            <a:t> CUENTA PÚBLICA 2016</a:t>
          </a:r>
          <a:endParaRPr lang="es-MX" sz="2000" b="1">
            <a:latin typeface="+mn-lt"/>
          </a:endParaRPr>
        </a:p>
        <a:p>
          <a:pPr algn="ctr"/>
          <a:r>
            <a:rPr lang="es-MX" sz="2000" b="1">
              <a:latin typeface="+mn-lt"/>
            </a:rPr>
            <a:t>LEY DE</a:t>
          </a:r>
          <a:r>
            <a:rPr lang="es-MX" sz="2000" b="1" baseline="0">
              <a:latin typeface="+mn-lt"/>
            </a:rPr>
            <a:t> DISCIPLINA FINANCIERA DE LAS ENTIDADES FEDERATIVAS Y LOS MUNICIPIOS</a:t>
          </a:r>
          <a:endParaRPr lang="es-MX" sz="2000" b="1">
            <a:latin typeface="+mn-lt"/>
          </a:endParaRPr>
        </a:p>
        <a:p>
          <a:pPr algn="ctr"/>
          <a:endParaRPr lang="es-MX" sz="2000" b="1">
            <a:latin typeface="+mn-lt"/>
          </a:endParaRPr>
        </a:p>
        <a:p>
          <a:pPr algn="ctr"/>
          <a:r>
            <a:rPr lang="es-MX" sz="2000" b="1">
              <a:latin typeface="+mn-lt"/>
            </a:rPr>
            <a:t>C</a:t>
          </a:r>
          <a:r>
            <a:rPr lang="es-MX" sz="1800" b="1">
              <a:latin typeface="+mn-lt"/>
            </a:rPr>
            <a:t>RITERIOS GENERALES</a:t>
          </a:r>
        </a:p>
        <a:p>
          <a:pPr algn="ctr"/>
          <a:r>
            <a:rPr lang="es-MX" sz="1800" b="1">
              <a:latin typeface="+mn-lt"/>
            </a:rPr>
            <a:t> P</a:t>
          </a:r>
          <a:r>
            <a:rPr lang="es-MX" sz="1600" b="1">
              <a:latin typeface="+mn-lt"/>
            </a:rPr>
            <a:t>ara el</a:t>
          </a:r>
          <a:r>
            <a:rPr lang="es-MX" sz="1600" b="1" baseline="0">
              <a:latin typeface="+mn-lt"/>
            </a:rPr>
            <a:t> correcto </a:t>
          </a:r>
          <a:r>
            <a:rPr lang="es-MX" sz="1800" b="1">
              <a:latin typeface="+mn-lt"/>
            </a:rPr>
            <a:t>llenado de los formatos.</a:t>
          </a:r>
          <a:endParaRPr lang="es-MX" sz="1600" b="1">
            <a:latin typeface="+mn-lt"/>
          </a:endParaRPr>
        </a:p>
        <a:p>
          <a:endParaRPr lang="es-MX" sz="1400">
            <a:latin typeface="+mn-lt"/>
          </a:endParaRPr>
        </a:p>
        <a:p>
          <a:pPr algn="just"/>
          <a:r>
            <a:rPr lang="es-MX" sz="1400" b="1">
              <a:latin typeface="+mn-lt"/>
            </a:rPr>
            <a:t>      </a:t>
          </a:r>
          <a:r>
            <a:rPr lang="es-MX" sz="1600" b="1">
              <a:latin typeface="+mn-lt"/>
            </a:rPr>
            <a:t> 1.- </a:t>
          </a:r>
          <a:r>
            <a:rPr lang="es-MX" sz="1600">
              <a:latin typeface="+mn-lt"/>
            </a:rPr>
            <a:t>Las cifras deben ser expresadas en  PESOS</a:t>
          </a:r>
          <a:r>
            <a:rPr lang="es-MX" sz="1400">
              <a:latin typeface="+mn-lt"/>
            </a:rPr>
            <a:t>.</a:t>
          </a:r>
        </a:p>
        <a:p>
          <a:pPr algn="just"/>
          <a:endParaRPr lang="es-MX" sz="1400">
            <a:latin typeface="+mn-lt"/>
          </a:endParaRPr>
        </a:p>
        <a:p>
          <a:pPr algn="just"/>
          <a:r>
            <a:rPr lang="es-MX" sz="1600" b="1">
              <a:latin typeface="+mn-lt"/>
            </a:rPr>
            <a:t>      2.- </a:t>
          </a:r>
          <a:r>
            <a:rPr lang="es-MX" sz="1600">
              <a:latin typeface="+mn-lt"/>
            </a:rPr>
            <a:t>No se debe hacer uso de números</a:t>
          </a:r>
          <a:r>
            <a:rPr lang="es-MX" sz="1600" baseline="0">
              <a:latin typeface="+mn-lt"/>
            </a:rPr>
            <a:t> </a:t>
          </a:r>
          <a:r>
            <a:rPr lang="es-MX" sz="1600">
              <a:latin typeface="+mn-lt"/>
            </a:rPr>
            <a:t>DECIMALES, a excepción de  la columna</a:t>
          </a:r>
          <a:r>
            <a:rPr lang="es-MX" sz="1600" baseline="0">
              <a:latin typeface="+mn-lt"/>
            </a:rPr>
            <a:t> de "Porcentajes" para la cual, sólo esté permitido un número decimal.</a:t>
          </a:r>
        </a:p>
        <a:p>
          <a:pPr algn="just"/>
          <a:endParaRPr lang="es-MX" sz="1400">
            <a:latin typeface="+mn-lt"/>
          </a:endParaRPr>
        </a:p>
        <a:p>
          <a:pPr marL="0" indent="0" algn="just"/>
          <a:r>
            <a:rPr lang="es-MX" sz="1600" b="1">
              <a:solidFill>
                <a:schemeClr val="dk1"/>
              </a:solidFill>
              <a:latin typeface="+mn-lt"/>
              <a:ea typeface="+mn-ea"/>
              <a:cs typeface="+mn-cs"/>
            </a:rPr>
            <a:t>      3.- </a:t>
          </a:r>
          <a:r>
            <a:rPr lang="es-MX" sz="1600" b="0">
              <a:solidFill>
                <a:schemeClr val="dk1"/>
              </a:solidFill>
              <a:latin typeface="+mn-lt"/>
              <a:ea typeface="+mn-ea"/>
              <a:cs typeface="+mn-cs"/>
            </a:rPr>
            <a:t>Verificar  que después de finalizar el llenado de cada reporte, no envíe aviso de errores. En caso de que aparezca un error, se deben verificar que las cifras se encuentren capturadas correctamente.</a:t>
          </a:r>
        </a:p>
        <a:p>
          <a:endParaRPr lang="es-MX" sz="1400">
            <a:effectLst/>
          </a:endParaRPr>
        </a:p>
        <a:p>
          <a:endParaRPr lang="es-MX" sz="1400">
            <a:latin typeface="Agency FB" pitchFamily="34" charset="0"/>
          </a:endParaRPr>
        </a:p>
      </xdr:txBody>
    </xdr:sp>
    <xdr:clientData/>
  </xdr:twoCellAnchor>
  <xdr:twoCellAnchor editAs="oneCell">
    <xdr:from>
      <xdr:col>0</xdr:col>
      <xdr:colOff>0</xdr:colOff>
      <xdr:row>1</xdr:row>
      <xdr:rowOff>0</xdr:rowOff>
    </xdr:from>
    <xdr:to>
      <xdr:col>3</xdr:col>
      <xdr:colOff>423424</xdr:colOff>
      <xdr:row>6</xdr:row>
      <xdr:rowOff>137161</xdr:rowOff>
    </xdr:to>
    <xdr:pic>
      <xdr:nvPicPr>
        <xdr:cNvPr id="3" name="2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891" t="35587" r="10219" b="34928"/>
        <a:stretch/>
      </xdr:blipFill>
      <xdr:spPr>
        <a:xfrm>
          <a:off x="0" y="190500"/>
          <a:ext cx="2709424" cy="1089661"/>
        </a:xfrm>
        <a:prstGeom prst="rect">
          <a:avLst/>
        </a:prstGeom>
      </xdr:spPr>
    </xdr:pic>
    <xdr:clientData/>
  </xdr:twoCellAnchor>
  <xdr:twoCellAnchor>
    <xdr:from>
      <xdr:col>4</xdr:col>
      <xdr:colOff>127870</xdr:colOff>
      <xdr:row>8</xdr:row>
      <xdr:rowOff>36013</xdr:rowOff>
    </xdr:from>
    <xdr:to>
      <xdr:col>12</xdr:col>
      <xdr:colOff>475076</xdr:colOff>
      <xdr:row>13</xdr:row>
      <xdr:rowOff>163152</xdr:rowOff>
    </xdr:to>
    <xdr:sp macro="" textlink="">
      <xdr:nvSpPr>
        <xdr:cNvPr id="6" name="5 CuadroTexto"/>
        <xdr:cNvSpPr txBox="1"/>
      </xdr:nvSpPr>
      <xdr:spPr>
        <a:xfrm>
          <a:off x="3154993" y="1601766"/>
          <a:ext cx="6401453" cy="1105735"/>
        </a:xfrm>
        <a:prstGeom prst="rect">
          <a:avLst/>
        </a:prstGeom>
        <a:solidFill>
          <a:schemeClr val="bg1">
            <a:lumMod val="85000"/>
          </a:schemeClr>
        </a:solidFill>
        <a:ln w="3175">
          <a:solidFill>
            <a:schemeClr val="bg1">
              <a:lumMod val="50000"/>
            </a:schemeClr>
          </a:solidFill>
          <a:prstDash val="lgDashDotDot"/>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s-MX" sz="2000" b="0" i="0">
              <a:latin typeface="Agency FB" pitchFamily="34" charset="0"/>
            </a:rPr>
            <a:t>Los cuadros</a:t>
          </a:r>
          <a:r>
            <a:rPr lang="es-MX" sz="2000" b="0" i="0" baseline="0">
              <a:latin typeface="Agency FB" pitchFamily="34" charset="0"/>
            </a:rPr>
            <a:t> han sido </a:t>
          </a:r>
          <a:r>
            <a:rPr lang="es-MX" sz="2000" b="1" i="0" baseline="0">
              <a:latin typeface="Agency FB" pitchFamily="34" charset="0"/>
            </a:rPr>
            <a:t>elaborados</a:t>
          </a:r>
          <a:r>
            <a:rPr lang="es-MX" sz="2000" b="0" i="0" baseline="0">
              <a:latin typeface="Agency FB" pitchFamily="34" charset="0"/>
            </a:rPr>
            <a:t> de acuerdo a la</a:t>
          </a:r>
        </a:p>
        <a:p>
          <a:pPr algn="ctr"/>
          <a:r>
            <a:rPr lang="es-MX" sz="2000" b="0" i="0" baseline="0">
              <a:latin typeface="Agency FB" pitchFamily="34" charset="0"/>
            </a:rPr>
            <a:t> </a:t>
          </a:r>
          <a:r>
            <a:rPr lang="es-MX" sz="2000" b="1" i="0" baseline="0">
              <a:latin typeface="Agency FB" pitchFamily="34" charset="0"/>
            </a:rPr>
            <a:t>Última Reforma, </a:t>
          </a:r>
          <a:r>
            <a:rPr lang="es-MX" sz="2000" b="0" i="0" baseline="0">
              <a:latin typeface="Agency FB" pitchFamily="34" charset="0"/>
            </a:rPr>
            <a:t>publicada en el </a:t>
          </a:r>
          <a:r>
            <a:rPr lang="es-MX" sz="2000" b="1" i="0" baseline="0">
              <a:latin typeface="Agency FB" pitchFamily="34" charset="0"/>
            </a:rPr>
            <a:t>Diario Oficial de la Federación (DOF) </a:t>
          </a:r>
        </a:p>
        <a:p>
          <a:pPr algn="ctr"/>
          <a:r>
            <a:rPr lang="es-MX" sz="2000" b="0" i="0" u="none" baseline="0">
              <a:latin typeface="Agency FB" pitchFamily="34" charset="0"/>
            </a:rPr>
            <a:t>el día  </a:t>
          </a:r>
          <a:r>
            <a:rPr lang="es-MX" sz="2000" b="1" i="0" baseline="0">
              <a:latin typeface="Agency FB" pitchFamily="34" charset="0"/>
            </a:rPr>
            <a:t>11 - Octubre - 2016</a:t>
          </a:r>
          <a:r>
            <a:rPr lang="es-MX" sz="2000" b="1" i="0">
              <a:latin typeface="Agency FB" pitchFamily="34" charset="0"/>
            </a:rPr>
            <a:t>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93</xdr:row>
      <xdr:rowOff>123826</xdr:rowOff>
    </xdr:from>
    <xdr:to>
      <xdr:col>7</xdr:col>
      <xdr:colOff>955675</xdr:colOff>
      <xdr:row>100</xdr:row>
      <xdr:rowOff>165102</xdr:rowOff>
    </xdr:to>
    <xdr:grpSp>
      <xdr:nvGrpSpPr>
        <xdr:cNvPr id="2" name="1 Grupo"/>
        <xdr:cNvGrpSpPr/>
      </xdr:nvGrpSpPr>
      <xdr:grpSpPr>
        <a:xfrm>
          <a:off x="0" y="15468601"/>
          <a:ext cx="9813925" cy="1374776"/>
          <a:chOff x="52192" y="10438540"/>
          <a:chExt cx="14936120" cy="1392554"/>
        </a:xfrm>
      </xdr:grpSpPr>
      <xdr:sp macro="" textlink="">
        <xdr:nvSpPr>
          <xdr:cNvPr id="3" name="2 CuadroTexto"/>
          <xdr:cNvSpPr txBox="1"/>
        </xdr:nvSpPr>
        <xdr:spPr>
          <a:xfrm>
            <a:off x="52192" y="10526170"/>
            <a:ext cx="4540685" cy="1304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000" b="1">
                <a:latin typeface="+mn-lt"/>
                <a:cs typeface="Arial" pitchFamily="34" charset="0"/>
              </a:rPr>
              <a:t>ELABORÓ</a:t>
            </a:r>
          </a:p>
          <a:p>
            <a:endParaRPr lang="es-MX" sz="1000" b="1">
              <a:latin typeface="+mn-lt"/>
              <a:cs typeface="Arial" pitchFamily="34" charset="0"/>
            </a:endParaRPr>
          </a:p>
          <a:p>
            <a:pPr algn="ctr"/>
            <a:r>
              <a:rPr lang="es-MX" sz="1100" b="1">
                <a:solidFill>
                  <a:schemeClr val="tx1"/>
                </a:solidFill>
                <a:effectLst/>
                <a:latin typeface="+mn-lt"/>
                <a:ea typeface="+mn-ea"/>
                <a:cs typeface="+mn-cs"/>
              </a:rPr>
              <a:t>_____________________________</a:t>
            </a:r>
            <a:endParaRPr lang="es-MX" sz="1000">
              <a:effectLst/>
            </a:endParaRPr>
          </a:p>
          <a:p>
            <a:pPr algn="ctr"/>
            <a:r>
              <a:rPr lang="es-MX" sz="1100" b="1">
                <a:solidFill>
                  <a:schemeClr val="tx1"/>
                </a:solidFill>
                <a:effectLst/>
                <a:latin typeface="+mn-lt"/>
                <a:ea typeface="+mn-ea"/>
                <a:cs typeface="+mn-cs"/>
              </a:rPr>
              <a:t>L.F.C.P.</a:t>
            </a:r>
            <a:r>
              <a:rPr lang="es-MX" sz="1100" b="1" baseline="0">
                <a:solidFill>
                  <a:schemeClr val="tx1"/>
                </a:solidFill>
                <a:effectLst/>
                <a:latin typeface="+mn-lt"/>
                <a:ea typeface="+mn-ea"/>
                <a:cs typeface="+mn-cs"/>
              </a:rPr>
              <a:t> JOSE LUIS PEREZ HERNANDEZ</a:t>
            </a:r>
            <a:endParaRPr lang="es-MX" sz="1000">
              <a:effectLst/>
            </a:endParaRPr>
          </a:p>
          <a:p>
            <a:pPr algn="ctr"/>
            <a:r>
              <a:rPr lang="es-MX" sz="1100" b="1" baseline="0">
                <a:solidFill>
                  <a:schemeClr val="tx1"/>
                </a:solidFill>
                <a:effectLst/>
                <a:latin typeface="+mn-lt"/>
                <a:ea typeface="+mn-ea"/>
                <a:cs typeface="+mn-cs"/>
              </a:rPr>
              <a:t>OFICINA DE RECUROS FINANCIEROS </a:t>
            </a:r>
            <a:endParaRPr lang="es-MX" sz="1000">
              <a:effectLst/>
            </a:endParaRPr>
          </a:p>
          <a:p>
            <a:endParaRPr lang="es-MX" sz="1000" b="1">
              <a:latin typeface="+mn-lt"/>
              <a:cs typeface="Arial" pitchFamily="34" charset="0"/>
            </a:endParaRPr>
          </a:p>
        </xdr:txBody>
      </xdr:sp>
      <xdr:sp macro="" textlink="">
        <xdr:nvSpPr>
          <xdr:cNvPr id="4" name="3 CuadroTexto"/>
          <xdr:cNvSpPr txBox="1"/>
        </xdr:nvSpPr>
        <xdr:spPr>
          <a:xfrm>
            <a:off x="5310513" y="10516644"/>
            <a:ext cx="4540685" cy="1304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000" b="1">
                <a:latin typeface="+mn-lt"/>
                <a:cs typeface="Arial" pitchFamily="34" charset="0"/>
              </a:rPr>
              <a:t>VERIFICÓ</a:t>
            </a:r>
          </a:p>
          <a:p>
            <a:endParaRPr lang="es-MX" sz="1000" b="1">
              <a:latin typeface="+mn-lt"/>
              <a:cs typeface="Arial" pitchFamily="34" charset="0"/>
            </a:endParaRPr>
          </a:p>
          <a:p>
            <a:pPr algn="ctr"/>
            <a:r>
              <a:rPr lang="es-MX" sz="1100" b="1">
                <a:solidFill>
                  <a:schemeClr val="tx1"/>
                </a:solidFill>
                <a:effectLst/>
                <a:latin typeface="+mn-lt"/>
                <a:ea typeface="+mn-ea"/>
                <a:cs typeface="+mn-cs"/>
              </a:rPr>
              <a:t>_____________________________</a:t>
            </a:r>
            <a:endParaRPr lang="es-MX" sz="1000">
              <a:effectLst/>
            </a:endParaRPr>
          </a:p>
          <a:p>
            <a:pPr algn="ctr"/>
            <a:r>
              <a:rPr lang="es-MX" sz="1100" b="1">
                <a:solidFill>
                  <a:schemeClr val="tx1"/>
                </a:solidFill>
                <a:effectLst/>
                <a:latin typeface="+mn-lt"/>
                <a:ea typeface="+mn-ea"/>
                <a:cs typeface="+mn-cs"/>
              </a:rPr>
              <a:t>ARQ.</a:t>
            </a:r>
            <a:r>
              <a:rPr lang="es-MX" sz="1100" b="1" baseline="0">
                <a:solidFill>
                  <a:schemeClr val="tx1"/>
                </a:solidFill>
                <a:effectLst/>
                <a:latin typeface="+mn-lt"/>
                <a:ea typeface="+mn-ea"/>
                <a:cs typeface="+mn-cs"/>
              </a:rPr>
              <a:t> JORGE RUIZ GUTIERREZ</a:t>
            </a:r>
            <a:endParaRPr lang="es-MX" sz="1000">
              <a:effectLst/>
            </a:endParaRPr>
          </a:p>
          <a:p>
            <a:pPr algn="ctr"/>
            <a:r>
              <a:rPr lang="es-MX" sz="1100" b="1" baseline="0">
                <a:solidFill>
                  <a:schemeClr val="tx1"/>
                </a:solidFill>
                <a:effectLst/>
                <a:latin typeface="+mn-lt"/>
                <a:ea typeface="+mn-ea"/>
                <a:cs typeface="+mn-cs"/>
              </a:rPr>
              <a:t>JEFE DEL DEPARTAMENTO ADMINISTRATIVO</a:t>
            </a:r>
            <a:endParaRPr lang="es-MX" sz="1000">
              <a:effectLst/>
            </a:endParaRPr>
          </a:p>
          <a:p>
            <a:endParaRPr lang="es-MX" sz="1000" b="1">
              <a:latin typeface="+mn-lt"/>
              <a:cs typeface="Arial" pitchFamily="34" charset="0"/>
            </a:endParaRPr>
          </a:p>
        </xdr:txBody>
      </xdr:sp>
      <xdr:sp macro="" textlink="">
        <xdr:nvSpPr>
          <xdr:cNvPr id="5" name="4 CuadroTexto"/>
          <xdr:cNvSpPr txBox="1"/>
        </xdr:nvSpPr>
        <xdr:spPr>
          <a:xfrm>
            <a:off x="10576577" y="10438540"/>
            <a:ext cx="4411735" cy="1317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000" b="1">
                <a:latin typeface="+mn-lt"/>
                <a:cs typeface="Arial" pitchFamily="34" charset="0"/>
              </a:rPr>
              <a:t>AUTORIZÓ</a:t>
            </a:r>
          </a:p>
          <a:p>
            <a:endParaRPr lang="es-MX" sz="1000" b="1">
              <a:latin typeface="+mn-lt"/>
              <a:cs typeface="Arial" pitchFamily="34" charset="0"/>
            </a:endParaRPr>
          </a:p>
          <a:p>
            <a:endParaRPr lang="es-MX" sz="1100" b="1">
              <a:solidFill>
                <a:schemeClr val="tx1"/>
              </a:solidFill>
              <a:effectLst/>
              <a:latin typeface="+mn-lt"/>
              <a:ea typeface="+mn-ea"/>
              <a:cs typeface="+mn-cs"/>
            </a:endParaRPr>
          </a:p>
          <a:p>
            <a:r>
              <a:rPr lang="es-MX" sz="1100" b="1">
                <a:solidFill>
                  <a:schemeClr val="tx1"/>
                </a:solidFill>
                <a:effectLst/>
                <a:latin typeface="+mn-lt"/>
                <a:ea typeface="+mn-ea"/>
                <a:cs typeface="+mn-cs"/>
              </a:rPr>
              <a:t>_____________________________________</a:t>
            </a:r>
          </a:p>
          <a:p>
            <a:pPr algn="ctr"/>
            <a:r>
              <a:rPr lang="es-MX" sz="1100" b="1">
                <a:solidFill>
                  <a:schemeClr val="tx1"/>
                </a:solidFill>
                <a:effectLst/>
                <a:latin typeface="+mn-lt"/>
                <a:ea typeface="+mn-ea"/>
                <a:cs typeface="+mn-cs"/>
              </a:rPr>
              <a:t>L.A.E.</a:t>
            </a:r>
            <a:r>
              <a:rPr lang="es-MX" sz="1100" b="1" baseline="0">
                <a:solidFill>
                  <a:schemeClr val="tx1"/>
                </a:solidFill>
                <a:effectLst/>
                <a:latin typeface="+mn-lt"/>
                <a:ea typeface="+mn-ea"/>
                <a:cs typeface="+mn-cs"/>
              </a:rPr>
              <a:t> ANGEL RAFAEL DESCHAMPS FALCÓN</a:t>
            </a:r>
            <a:endParaRPr lang="es-MX">
              <a:effectLst/>
            </a:endParaRPr>
          </a:p>
          <a:p>
            <a:pPr algn="ctr"/>
            <a:r>
              <a:rPr lang="es-MX" sz="1100" b="1" baseline="0">
                <a:solidFill>
                  <a:schemeClr val="tx1"/>
                </a:solidFill>
                <a:effectLst/>
                <a:latin typeface="+mn-lt"/>
                <a:ea typeface="+mn-ea"/>
                <a:cs typeface="+mn-cs"/>
              </a:rPr>
              <a:t>DIRECTOR GENERAL </a:t>
            </a:r>
            <a:endParaRPr lang="es-MX">
              <a:effectLst/>
            </a:endParaRPr>
          </a:p>
          <a:p>
            <a:pPr algn="ctr"/>
            <a:r>
              <a:rPr lang="es-MX" sz="1100" b="1">
                <a:solidFill>
                  <a:schemeClr val="tx1"/>
                </a:solidFill>
                <a:effectLst/>
                <a:latin typeface="+mn-lt"/>
                <a:ea typeface="+mn-ea"/>
                <a:cs typeface="+mn-cs"/>
              </a:rPr>
              <a:t>         </a:t>
            </a:r>
            <a:endParaRPr lang="es-MX" sz="1000">
              <a:effectLst/>
            </a:endParaRPr>
          </a:p>
        </xdr:txBody>
      </xdr:sp>
    </xdr:grpSp>
    <xdr:clientData/>
  </xdr:twoCellAnchor>
  <xdr:twoCellAnchor>
    <xdr:from>
      <xdr:col>0</xdr:col>
      <xdr:colOff>0</xdr:colOff>
      <xdr:row>1</xdr:row>
      <xdr:rowOff>0</xdr:rowOff>
    </xdr:from>
    <xdr:to>
      <xdr:col>1</xdr:col>
      <xdr:colOff>260985</xdr:colOff>
      <xdr:row>1</xdr:row>
      <xdr:rowOff>175260</xdr:rowOff>
    </xdr:to>
    <xdr:sp macro="" textlink="">
      <xdr:nvSpPr>
        <xdr:cNvPr id="6" name="5 CuadroTexto"/>
        <xdr:cNvSpPr txBox="1"/>
      </xdr:nvSpPr>
      <xdr:spPr>
        <a:xfrm>
          <a:off x="0" y="190500"/>
          <a:ext cx="403860" cy="175260"/>
        </a:xfrm>
        <a:prstGeom prst="rect">
          <a:avLst/>
        </a:prstGeom>
        <a:solidFill>
          <a:sysClr val="window" lastClr="FFFFFF">
            <a:lumMod val="75000"/>
          </a:sysClr>
        </a:solidFill>
        <a:ln w="9525" cmpd="sng">
          <a:no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itchFamily="34" charset="0"/>
              <a:ea typeface="+mn-ea"/>
              <a:cs typeface="+mn-cs"/>
            </a:rPr>
            <a:t>7.8</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47625</xdr:colOff>
      <xdr:row>36</xdr:row>
      <xdr:rowOff>115703</xdr:rowOff>
    </xdr:from>
    <xdr:to>
      <xdr:col>7</xdr:col>
      <xdr:colOff>619124</xdr:colOff>
      <xdr:row>42</xdr:row>
      <xdr:rowOff>171025</xdr:rowOff>
    </xdr:to>
    <xdr:grpSp>
      <xdr:nvGrpSpPr>
        <xdr:cNvPr id="2" name="1 Grupo"/>
        <xdr:cNvGrpSpPr/>
      </xdr:nvGrpSpPr>
      <xdr:grpSpPr>
        <a:xfrm>
          <a:off x="47625" y="6173603"/>
          <a:ext cx="9305924" cy="1198322"/>
          <a:chOff x="52192" y="10516644"/>
          <a:chExt cx="16298494" cy="1335201"/>
        </a:xfrm>
      </xdr:grpSpPr>
      <xdr:sp macro="" textlink="">
        <xdr:nvSpPr>
          <xdr:cNvPr id="3" name="2 CuadroTexto"/>
          <xdr:cNvSpPr txBox="1"/>
        </xdr:nvSpPr>
        <xdr:spPr>
          <a:xfrm>
            <a:off x="52192" y="10526170"/>
            <a:ext cx="4540685" cy="1304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000" b="1">
                <a:latin typeface="+mn-lt"/>
                <a:cs typeface="Arial" pitchFamily="34" charset="0"/>
              </a:rPr>
              <a:t>ELABORÓ</a:t>
            </a:r>
          </a:p>
          <a:p>
            <a:endParaRPr lang="es-MX" sz="1000" b="1">
              <a:latin typeface="+mn-lt"/>
              <a:cs typeface="Arial" pitchFamily="34" charset="0"/>
            </a:endParaRPr>
          </a:p>
          <a:p>
            <a:pPr algn="ctr"/>
            <a:r>
              <a:rPr lang="es-MX" sz="1100" b="1">
                <a:solidFill>
                  <a:schemeClr val="tx1"/>
                </a:solidFill>
                <a:effectLst/>
                <a:latin typeface="+mn-lt"/>
                <a:ea typeface="+mn-ea"/>
                <a:cs typeface="+mn-cs"/>
              </a:rPr>
              <a:t>_____________________________</a:t>
            </a:r>
            <a:endParaRPr lang="es-MX" sz="1000">
              <a:effectLst/>
            </a:endParaRPr>
          </a:p>
          <a:p>
            <a:pPr algn="ctr"/>
            <a:r>
              <a:rPr lang="es-MX" sz="1100" b="1">
                <a:solidFill>
                  <a:schemeClr val="tx1"/>
                </a:solidFill>
                <a:effectLst/>
                <a:latin typeface="+mn-lt"/>
                <a:ea typeface="+mn-ea"/>
                <a:cs typeface="+mn-cs"/>
              </a:rPr>
              <a:t>L.F.C.P.</a:t>
            </a:r>
            <a:r>
              <a:rPr lang="es-MX" sz="1100" b="1" baseline="0">
                <a:solidFill>
                  <a:schemeClr val="tx1"/>
                </a:solidFill>
                <a:effectLst/>
                <a:latin typeface="+mn-lt"/>
                <a:ea typeface="+mn-ea"/>
                <a:cs typeface="+mn-cs"/>
              </a:rPr>
              <a:t> JOSE LUIS PEREZ HERNANDEZ</a:t>
            </a:r>
            <a:endParaRPr lang="es-MX" sz="1000">
              <a:effectLst/>
            </a:endParaRPr>
          </a:p>
          <a:p>
            <a:pPr algn="ctr"/>
            <a:r>
              <a:rPr lang="es-MX" sz="1100" b="1" baseline="0">
                <a:solidFill>
                  <a:schemeClr val="tx1"/>
                </a:solidFill>
                <a:effectLst/>
                <a:latin typeface="+mn-lt"/>
                <a:ea typeface="+mn-ea"/>
                <a:cs typeface="+mn-cs"/>
              </a:rPr>
              <a:t>OFICINA DE RECUROS FINANCIEROS </a:t>
            </a:r>
            <a:endParaRPr lang="es-MX" sz="1000">
              <a:effectLst/>
            </a:endParaRPr>
          </a:p>
          <a:p>
            <a:pPr algn="ctr"/>
            <a:endParaRPr lang="es-MX" sz="1000" b="1">
              <a:latin typeface="+mn-lt"/>
              <a:cs typeface="Arial" pitchFamily="34" charset="0"/>
            </a:endParaRPr>
          </a:p>
        </xdr:txBody>
      </xdr:sp>
      <xdr:sp macro="" textlink="">
        <xdr:nvSpPr>
          <xdr:cNvPr id="4" name="3 CuadroTexto"/>
          <xdr:cNvSpPr txBox="1"/>
        </xdr:nvSpPr>
        <xdr:spPr>
          <a:xfrm>
            <a:off x="5310513" y="10516644"/>
            <a:ext cx="5284820" cy="1304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000" b="1">
                <a:latin typeface="+mn-lt"/>
                <a:cs typeface="Arial" pitchFamily="34" charset="0"/>
              </a:rPr>
              <a:t>VERIFICÓ</a:t>
            </a:r>
          </a:p>
          <a:p>
            <a:endParaRPr lang="es-MX" sz="1000" b="1">
              <a:latin typeface="+mn-lt"/>
              <a:cs typeface="Arial" pitchFamily="34" charset="0"/>
            </a:endParaRPr>
          </a:p>
          <a:p>
            <a:pPr algn="ctr"/>
            <a:r>
              <a:rPr lang="es-MX" sz="1100" b="1">
                <a:solidFill>
                  <a:schemeClr val="tx1"/>
                </a:solidFill>
                <a:effectLst/>
                <a:latin typeface="+mn-lt"/>
                <a:ea typeface="+mn-ea"/>
                <a:cs typeface="+mn-cs"/>
              </a:rPr>
              <a:t>_____________________________</a:t>
            </a:r>
            <a:endParaRPr lang="es-MX" sz="1000">
              <a:effectLst/>
            </a:endParaRPr>
          </a:p>
          <a:p>
            <a:pPr algn="ctr"/>
            <a:r>
              <a:rPr lang="es-MX" sz="1100" b="1">
                <a:solidFill>
                  <a:schemeClr val="tx1"/>
                </a:solidFill>
                <a:effectLst/>
                <a:latin typeface="+mn-lt"/>
                <a:ea typeface="+mn-ea"/>
                <a:cs typeface="+mn-cs"/>
              </a:rPr>
              <a:t>ARQ.</a:t>
            </a:r>
            <a:r>
              <a:rPr lang="es-MX" sz="1100" b="1" baseline="0">
                <a:solidFill>
                  <a:schemeClr val="tx1"/>
                </a:solidFill>
                <a:effectLst/>
                <a:latin typeface="+mn-lt"/>
                <a:ea typeface="+mn-ea"/>
                <a:cs typeface="+mn-cs"/>
              </a:rPr>
              <a:t> JORGE RUIZ GUTIERREZ</a:t>
            </a:r>
            <a:endParaRPr lang="es-MX" sz="1000">
              <a:effectLst/>
            </a:endParaRPr>
          </a:p>
          <a:p>
            <a:pPr algn="ctr"/>
            <a:r>
              <a:rPr lang="es-MX" sz="1100" b="1" baseline="0">
                <a:solidFill>
                  <a:schemeClr val="tx1"/>
                </a:solidFill>
                <a:effectLst/>
                <a:latin typeface="+mn-lt"/>
                <a:ea typeface="+mn-ea"/>
                <a:cs typeface="+mn-cs"/>
              </a:rPr>
              <a:t>JEFE DEL DEPARTAMENTO ADMINISTRATIVO</a:t>
            </a:r>
            <a:endParaRPr lang="es-MX" sz="1000">
              <a:effectLst/>
            </a:endParaRPr>
          </a:p>
          <a:p>
            <a:endParaRPr lang="es-MX" sz="1000" b="1">
              <a:latin typeface="+mn-lt"/>
              <a:cs typeface="Arial" pitchFamily="34" charset="0"/>
            </a:endParaRPr>
          </a:p>
        </xdr:txBody>
      </xdr:sp>
      <xdr:sp macro="" textlink="">
        <xdr:nvSpPr>
          <xdr:cNvPr id="5" name="4 CuadroTexto"/>
          <xdr:cNvSpPr txBox="1"/>
        </xdr:nvSpPr>
        <xdr:spPr>
          <a:xfrm>
            <a:off x="10712109" y="10557533"/>
            <a:ext cx="5638577" cy="12943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000" b="1">
                <a:latin typeface="+mn-lt"/>
                <a:cs typeface="Arial" pitchFamily="34" charset="0"/>
              </a:rPr>
              <a:t>AUTORIZÓ</a:t>
            </a:r>
          </a:p>
          <a:p>
            <a:endParaRPr lang="es-MX" sz="1000" b="1">
              <a:latin typeface="+mn-lt"/>
              <a:cs typeface="Arial" pitchFamily="34" charset="0"/>
            </a:endParaRPr>
          </a:p>
          <a:p>
            <a:pPr algn="ctr"/>
            <a:r>
              <a:rPr lang="es-MX" sz="1100" b="1">
                <a:solidFill>
                  <a:schemeClr val="tx1"/>
                </a:solidFill>
                <a:effectLst/>
                <a:latin typeface="+mn-lt"/>
                <a:ea typeface="+mn-ea"/>
                <a:cs typeface="+mn-cs"/>
              </a:rPr>
              <a:t>   _____________________________</a:t>
            </a:r>
            <a:endParaRPr lang="es-MX" sz="1000">
              <a:effectLst/>
            </a:endParaRPr>
          </a:p>
          <a:p>
            <a:pPr algn="ctr"/>
            <a:r>
              <a:rPr lang="es-MX" sz="1100" b="1">
                <a:solidFill>
                  <a:schemeClr val="tx1"/>
                </a:solidFill>
                <a:effectLst/>
                <a:latin typeface="+mn-lt"/>
                <a:ea typeface="+mn-ea"/>
                <a:cs typeface="+mn-cs"/>
              </a:rPr>
              <a:t>L.A.E.</a:t>
            </a:r>
            <a:r>
              <a:rPr lang="es-MX" sz="1100" b="1" baseline="0">
                <a:solidFill>
                  <a:schemeClr val="tx1"/>
                </a:solidFill>
                <a:effectLst/>
                <a:latin typeface="+mn-lt"/>
                <a:ea typeface="+mn-ea"/>
                <a:cs typeface="+mn-cs"/>
              </a:rPr>
              <a:t> ANGEL RAFAEL DESCHAMPS FALCÓN</a:t>
            </a:r>
            <a:endParaRPr lang="es-MX" sz="1000">
              <a:effectLst/>
            </a:endParaRPr>
          </a:p>
          <a:p>
            <a:pPr algn="ctr"/>
            <a:r>
              <a:rPr lang="es-MX" sz="1100" b="1" baseline="0">
                <a:solidFill>
                  <a:schemeClr val="tx1"/>
                </a:solidFill>
                <a:effectLst/>
                <a:latin typeface="+mn-lt"/>
                <a:ea typeface="+mn-ea"/>
                <a:cs typeface="+mn-cs"/>
              </a:rPr>
              <a:t>DIRECTOR GENERAL </a:t>
            </a:r>
            <a:endParaRPr lang="es-MX" sz="1000">
              <a:effectLst/>
            </a:endParaRPr>
          </a:p>
          <a:p>
            <a:pPr algn="ctr"/>
            <a:endParaRPr lang="es-MX" sz="1000" b="1">
              <a:latin typeface="+mn-lt"/>
              <a:cs typeface="Arial" pitchFamily="34" charset="0"/>
            </a:endParaRPr>
          </a:p>
        </xdr:txBody>
      </xdr:sp>
    </xdr:grpSp>
    <xdr:clientData/>
  </xdr:twoCellAnchor>
  <xdr:twoCellAnchor>
    <xdr:from>
      <xdr:col>0</xdr:col>
      <xdr:colOff>0</xdr:colOff>
      <xdr:row>1</xdr:row>
      <xdr:rowOff>0</xdr:rowOff>
    </xdr:from>
    <xdr:to>
      <xdr:col>0</xdr:col>
      <xdr:colOff>403860</xdr:colOff>
      <xdr:row>1</xdr:row>
      <xdr:rowOff>175260</xdr:rowOff>
    </xdr:to>
    <xdr:sp macro="" textlink="">
      <xdr:nvSpPr>
        <xdr:cNvPr id="6" name="5 CuadroTexto"/>
        <xdr:cNvSpPr txBox="1"/>
      </xdr:nvSpPr>
      <xdr:spPr>
        <a:xfrm>
          <a:off x="0" y="190500"/>
          <a:ext cx="403860" cy="175260"/>
        </a:xfrm>
        <a:prstGeom prst="rect">
          <a:avLst/>
        </a:prstGeom>
        <a:solidFill>
          <a:sysClr val="window" lastClr="FFFFFF">
            <a:lumMod val="75000"/>
          </a:sysClr>
        </a:solidFill>
        <a:ln w="9525" cmpd="sng">
          <a:no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itchFamily="34" charset="0"/>
              <a:ea typeface="+mn-ea"/>
              <a:cs typeface="+mn-cs"/>
            </a:rPr>
            <a:t>7.9</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429559</xdr:colOff>
      <xdr:row>119</xdr:row>
      <xdr:rowOff>2981</xdr:rowOff>
    </xdr:from>
    <xdr:to>
      <xdr:col>10</xdr:col>
      <xdr:colOff>497819</xdr:colOff>
      <xdr:row>126</xdr:row>
      <xdr:rowOff>138482</xdr:rowOff>
    </xdr:to>
    <xdr:grpSp>
      <xdr:nvGrpSpPr>
        <xdr:cNvPr id="2" name="1 Grupo"/>
        <xdr:cNvGrpSpPr/>
      </xdr:nvGrpSpPr>
      <xdr:grpSpPr>
        <a:xfrm>
          <a:off x="846278" y="25506169"/>
          <a:ext cx="14808197" cy="1635688"/>
          <a:chOff x="52192" y="10492406"/>
          <a:chExt cx="14948956" cy="1329162"/>
        </a:xfrm>
      </xdr:grpSpPr>
      <xdr:sp macro="" textlink="">
        <xdr:nvSpPr>
          <xdr:cNvPr id="3" name="2 CuadroTexto"/>
          <xdr:cNvSpPr txBox="1"/>
        </xdr:nvSpPr>
        <xdr:spPr>
          <a:xfrm>
            <a:off x="52192" y="10526170"/>
            <a:ext cx="4540685" cy="11323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400" b="1">
                <a:latin typeface="+mn-lt"/>
                <a:cs typeface="Arial" pitchFamily="34" charset="0"/>
              </a:rPr>
              <a:t>ELABORÓ</a:t>
            </a:r>
          </a:p>
          <a:p>
            <a:pPr algn="ctr"/>
            <a:endParaRPr lang="es-MX" sz="1400" b="1">
              <a:latin typeface="+mn-lt"/>
              <a:cs typeface="Arial" pitchFamily="34" charset="0"/>
            </a:endParaRPr>
          </a:p>
          <a:p>
            <a:pPr algn="ctr"/>
            <a:r>
              <a:rPr lang="es-MX" sz="1100" b="1">
                <a:solidFill>
                  <a:schemeClr val="tx1"/>
                </a:solidFill>
                <a:effectLst/>
                <a:latin typeface="+mn-lt"/>
                <a:ea typeface="+mn-ea"/>
                <a:cs typeface="+mn-cs"/>
              </a:rPr>
              <a:t>_____________________________</a:t>
            </a:r>
            <a:endParaRPr lang="es-MX" sz="1400">
              <a:effectLst/>
            </a:endParaRPr>
          </a:p>
          <a:p>
            <a:pPr algn="ctr"/>
            <a:r>
              <a:rPr lang="es-MX" sz="1100" b="1">
                <a:solidFill>
                  <a:schemeClr val="tx1"/>
                </a:solidFill>
                <a:effectLst/>
                <a:latin typeface="+mn-lt"/>
                <a:ea typeface="+mn-ea"/>
                <a:cs typeface="+mn-cs"/>
              </a:rPr>
              <a:t>L.F.C.P.</a:t>
            </a:r>
            <a:r>
              <a:rPr lang="es-MX" sz="1100" b="1" baseline="0">
                <a:solidFill>
                  <a:schemeClr val="tx1"/>
                </a:solidFill>
                <a:effectLst/>
                <a:latin typeface="+mn-lt"/>
                <a:ea typeface="+mn-ea"/>
                <a:cs typeface="+mn-cs"/>
              </a:rPr>
              <a:t> JOSE LUIS PEREZ HERNANDEZ</a:t>
            </a:r>
            <a:endParaRPr lang="es-MX" sz="1400">
              <a:effectLst/>
            </a:endParaRPr>
          </a:p>
          <a:p>
            <a:pPr algn="ctr"/>
            <a:r>
              <a:rPr lang="es-MX" sz="1100" b="1" baseline="0">
                <a:solidFill>
                  <a:schemeClr val="tx1"/>
                </a:solidFill>
                <a:effectLst/>
                <a:latin typeface="+mn-lt"/>
                <a:ea typeface="+mn-ea"/>
                <a:cs typeface="+mn-cs"/>
              </a:rPr>
              <a:t>OFICINA DE RECUROS FINANCIEROS </a:t>
            </a:r>
            <a:endParaRPr lang="es-MX" sz="1400">
              <a:effectLst/>
            </a:endParaRPr>
          </a:p>
          <a:p>
            <a:endParaRPr lang="es-MX" sz="1400" b="1">
              <a:latin typeface="+mn-lt"/>
              <a:cs typeface="Arial" pitchFamily="34" charset="0"/>
            </a:endParaRPr>
          </a:p>
        </xdr:txBody>
      </xdr:sp>
      <xdr:sp macro="" textlink="">
        <xdr:nvSpPr>
          <xdr:cNvPr id="4" name="3 CuadroTexto"/>
          <xdr:cNvSpPr txBox="1"/>
        </xdr:nvSpPr>
        <xdr:spPr>
          <a:xfrm>
            <a:off x="5310513" y="10516644"/>
            <a:ext cx="4540685" cy="1304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400" b="1">
                <a:latin typeface="+mn-lt"/>
                <a:cs typeface="Arial" pitchFamily="34" charset="0"/>
              </a:rPr>
              <a:t>VERIFICÓ</a:t>
            </a:r>
          </a:p>
          <a:p>
            <a:endParaRPr lang="es-MX" sz="1400" b="1">
              <a:latin typeface="+mn-lt"/>
              <a:cs typeface="Arial" pitchFamily="34" charset="0"/>
            </a:endParaRPr>
          </a:p>
          <a:p>
            <a:r>
              <a:rPr lang="es-MX" sz="1100" b="1">
                <a:solidFill>
                  <a:schemeClr val="tx1"/>
                </a:solidFill>
                <a:effectLst/>
                <a:latin typeface="+mn-lt"/>
                <a:ea typeface="+mn-ea"/>
                <a:cs typeface="+mn-cs"/>
              </a:rPr>
              <a:t>                                    _____________________________</a:t>
            </a:r>
            <a:endParaRPr lang="es-MX" sz="1400">
              <a:effectLst/>
            </a:endParaRPr>
          </a:p>
          <a:p>
            <a:pPr algn="ctr"/>
            <a:r>
              <a:rPr lang="es-MX" sz="1100" b="1">
                <a:solidFill>
                  <a:schemeClr val="tx1"/>
                </a:solidFill>
                <a:effectLst/>
                <a:latin typeface="+mn-lt"/>
                <a:ea typeface="+mn-ea"/>
                <a:cs typeface="+mn-cs"/>
              </a:rPr>
              <a:t>ARQ.</a:t>
            </a:r>
            <a:r>
              <a:rPr lang="es-MX" sz="1100" b="1" baseline="0">
                <a:solidFill>
                  <a:schemeClr val="tx1"/>
                </a:solidFill>
                <a:effectLst/>
                <a:latin typeface="+mn-lt"/>
                <a:ea typeface="+mn-ea"/>
                <a:cs typeface="+mn-cs"/>
              </a:rPr>
              <a:t> JORGE RUIZ GUTIERREZ</a:t>
            </a:r>
            <a:endParaRPr lang="es-MX" sz="1400">
              <a:effectLst/>
            </a:endParaRPr>
          </a:p>
          <a:p>
            <a:pPr algn="ctr"/>
            <a:r>
              <a:rPr lang="es-MX" sz="1100" b="1" baseline="0">
                <a:solidFill>
                  <a:schemeClr val="tx1"/>
                </a:solidFill>
                <a:effectLst/>
                <a:latin typeface="+mn-lt"/>
                <a:ea typeface="+mn-ea"/>
                <a:cs typeface="+mn-cs"/>
              </a:rPr>
              <a:t>JEFE DEL DEPARTAMENTO ADMINISTRATIVO</a:t>
            </a:r>
            <a:endParaRPr lang="es-MX" sz="1400">
              <a:effectLst/>
            </a:endParaRPr>
          </a:p>
          <a:p>
            <a:pPr algn="ctr"/>
            <a:endParaRPr lang="es-MX" sz="1400" b="1">
              <a:latin typeface="+mn-lt"/>
              <a:cs typeface="Arial" pitchFamily="34" charset="0"/>
            </a:endParaRPr>
          </a:p>
        </xdr:txBody>
      </xdr:sp>
      <xdr:sp macro="" textlink="">
        <xdr:nvSpPr>
          <xdr:cNvPr id="5" name="4 CuadroTexto"/>
          <xdr:cNvSpPr txBox="1"/>
        </xdr:nvSpPr>
        <xdr:spPr>
          <a:xfrm>
            <a:off x="10542530" y="10492406"/>
            <a:ext cx="4458618" cy="1304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400" b="1">
                <a:latin typeface="+mn-lt"/>
                <a:cs typeface="Arial" pitchFamily="34" charset="0"/>
              </a:rPr>
              <a:t>AUTORIZÓ</a:t>
            </a:r>
          </a:p>
          <a:p>
            <a:endParaRPr lang="es-MX" sz="1400" b="1">
              <a:latin typeface="+mn-lt"/>
              <a:cs typeface="Arial" pitchFamily="34" charset="0"/>
            </a:endParaRPr>
          </a:p>
          <a:p>
            <a:pPr algn="ctr"/>
            <a:r>
              <a:rPr lang="es-MX" sz="1100" b="1">
                <a:solidFill>
                  <a:schemeClr val="tx1"/>
                </a:solidFill>
                <a:effectLst/>
                <a:latin typeface="+mn-lt"/>
                <a:ea typeface="+mn-ea"/>
                <a:cs typeface="+mn-cs"/>
              </a:rPr>
              <a:t>         _____________________________</a:t>
            </a:r>
            <a:endParaRPr lang="es-MX" sz="1400">
              <a:effectLst/>
            </a:endParaRPr>
          </a:p>
          <a:p>
            <a:pPr algn="ctr"/>
            <a:r>
              <a:rPr lang="es-MX" sz="1100" b="1">
                <a:solidFill>
                  <a:schemeClr val="tx1"/>
                </a:solidFill>
                <a:effectLst/>
                <a:latin typeface="+mn-lt"/>
                <a:ea typeface="+mn-ea"/>
                <a:cs typeface="+mn-cs"/>
              </a:rPr>
              <a:t>L.A.E.</a:t>
            </a:r>
            <a:r>
              <a:rPr lang="es-MX" sz="1100" b="1" baseline="0">
                <a:solidFill>
                  <a:schemeClr val="tx1"/>
                </a:solidFill>
                <a:effectLst/>
                <a:latin typeface="+mn-lt"/>
                <a:ea typeface="+mn-ea"/>
                <a:cs typeface="+mn-cs"/>
              </a:rPr>
              <a:t> ANGEL RAFAEL DESCHAMPS FALCÓN</a:t>
            </a:r>
            <a:endParaRPr lang="es-MX" sz="1400">
              <a:effectLst/>
            </a:endParaRPr>
          </a:p>
          <a:p>
            <a:pPr algn="ctr"/>
            <a:r>
              <a:rPr lang="es-MX" sz="1100" b="1" baseline="0">
                <a:solidFill>
                  <a:schemeClr val="tx1"/>
                </a:solidFill>
                <a:effectLst/>
                <a:latin typeface="+mn-lt"/>
                <a:ea typeface="+mn-ea"/>
                <a:cs typeface="+mn-cs"/>
              </a:rPr>
              <a:t>DIRECTOR  GENERAL </a:t>
            </a:r>
            <a:endParaRPr lang="es-MX" sz="1400">
              <a:effectLst/>
            </a:endParaRPr>
          </a:p>
          <a:p>
            <a:pPr algn="ctr"/>
            <a:endParaRPr lang="es-MX" sz="1400" b="1">
              <a:latin typeface="+mn-lt"/>
              <a:cs typeface="Arial" pitchFamily="34"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442966</xdr:colOff>
      <xdr:row>4</xdr:row>
      <xdr:rowOff>85655</xdr:rowOff>
    </xdr:to>
    <xdr:pic>
      <xdr:nvPicPr>
        <xdr:cNvPr id="3" name="2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4716" b="34695"/>
        <a:stretch/>
      </xdr:blipFill>
      <xdr:spPr>
        <a:xfrm>
          <a:off x="0" y="0"/>
          <a:ext cx="2728966" cy="8476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8505</xdr:colOff>
      <xdr:row>82</xdr:row>
      <xdr:rowOff>136073</xdr:rowOff>
    </xdr:from>
    <xdr:to>
      <xdr:col>6</xdr:col>
      <xdr:colOff>638836</xdr:colOff>
      <xdr:row>89</xdr:row>
      <xdr:rowOff>122947</xdr:rowOff>
    </xdr:to>
    <xdr:grpSp>
      <xdr:nvGrpSpPr>
        <xdr:cNvPr id="2" name="1 Grupo"/>
        <xdr:cNvGrpSpPr/>
      </xdr:nvGrpSpPr>
      <xdr:grpSpPr>
        <a:xfrm>
          <a:off x="8505" y="17349109"/>
          <a:ext cx="10469996" cy="1551695"/>
          <a:chOff x="52192" y="10511972"/>
          <a:chExt cx="14936118" cy="1319122"/>
        </a:xfrm>
      </xdr:grpSpPr>
      <xdr:sp macro="" textlink="">
        <xdr:nvSpPr>
          <xdr:cNvPr id="3" name="2 CuadroTexto"/>
          <xdr:cNvSpPr txBox="1"/>
        </xdr:nvSpPr>
        <xdr:spPr>
          <a:xfrm>
            <a:off x="52192" y="10526170"/>
            <a:ext cx="4540685" cy="1304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b="1">
                <a:latin typeface="+mn-lt"/>
                <a:cs typeface="Arial" pitchFamily="34" charset="0"/>
              </a:rPr>
              <a:t>ELABORÓ</a:t>
            </a:r>
          </a:p>
          <a:p>
            <a:endParaRPr lang="es-MX" sz="1100" b="1">
              <a:latin typeface="+mn-lt"/>
              <a:cs typeface="Arial" pitchFamily="34" charset="0"/>
            </a:endParaRPr>
          </a:p>
          <a:p>
            <a:endParaRPr lang="es-MX" sz="1100" b="1">
              <a:latin typeface="+mn-lt"/>
              <a:cs typeface="Arial" pitchFamily="34" charset="0"/>
            </a:endParaRPr>
          </a:p>
          <a:p>
            <a:pPr algn="ctr"/>
            <a:r>
              <a:rPr lang="es-MX" sz="1100" b="1">
                <a:latin typeface="+mn-lt"/>
                <a:cs typeface="Arial" pitchFamily="34" charset="0"/>
              </a:rPr>
              <a:t>______________________________________</a:t>
            </a:r>
          </a:p>
          <a:p>
            <a:pPr algn="ctr"/>
            <a:r>
              <a:rPr lang="es-MX" sz="1100" b="1">
                <a:latin typeface="+mn-lt"/>
                <a:cs typeface="Arial" pitchFamily="34" charset="0"/>
              </a:rPr>
              <a:t>L.F.C.P.</a:t>
            </a:r>
            <a:r>
              <a:rPr lang="es-MX" sz="1100" b="1" baseline="0">
                <a:latin typeface="+mn-lt"/>
                <a:cs typeface="Arial" pitchFamily="34" charset="0"/>
              </a:rPr>
              <a:t> JOSE LUIS PEREZ HERNANDEZ</a:t>
            </a:r>
          </a:p>
          <a:p>
            <a:pPr algn="ctr"/>
            <a:r>
              <a:rPr lang="es-MX" sz="1100" b="1" baseline="0">
                <a:latin typeface="+mn-lt"/>
                <a:cs typeface="Arial" pitchFamily="34" charset="0"/>
              </a:rPr>
              <a:t>OFICINA DE RECUROS FINANCIEROS </a:t>
            </a:r>
            <a:endParaRPr lang="es-MX" sz="1100" b="1">
              <a:latin typeface="+mn-lt"/>
              <a:cs typeface="Arial" pitchFamily="34" charset="0"/>
            </a:endParaRPr>
          </a:p>
        </xdr:txBody>
      </xdr:sp>
      <xdr:sp macro="" textlink="">
        <xdr:nvSpPr>
          <xdr:cNvPr id="4" name="3 CuadroTexto"/>
          <xdr:cNvSpPr txBox="1"/>
        </xdr:nvSpPr>
        <xdr:spPr>
          <a:xfrm>
            <a:off x="5310513" y="10516644"/>
            <a:ext cx="4540685" cy="1304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b="1">
                <a:latin typeface="+mn-lt"/>
                <a:cs typeface="Arial" pitchFamily="34" charset="0"/>
              </a:rPr>
              <a:t>VERIFICÓ</a:t>
            </a:r>
          </a:p>
          <a:p>
            <a:endParaRPr lang="es-MX" sz="1100" b="1">
              <a:latin typeface="+mn-lt"/>
              <a:cs typeface="Arial" pitchFamily="34" charset="0"/>
            </a:endParaRPr>
          </a:p>
          <a:p>
            <a:endParaRPr lang="es-MX" sz="1100" b="1">
              <a:latin typeface="+mn-lt"/>
              <a:cs typeface="Arial" pitchFamily="34" charset="0"/>
            </a:endParaRPr>
          </a:p>
          <a:p>
            <a:pPr algn="ctr"/>
            <a:r>
              <a:rPr lang="es-MX" sz="1100" b="1">
                <a:latin typeface="+mn-lt"/>
                <a:cs typeface="Arial" pitchFamily="34" charset="0"/>
              </a:rPr>
              <a:t>______________________________________</a:t>
            </a:r>
          </a:p>
          <a:p>
            <a:pPr algn="ctr"/>
            <a:r>
              <a:rPr lang="es-MX" sz="1100" b="1">
                <a:latin typeface="+mn-lt"/>
                <a:cs typeface="Arial" pitchFamily="34" charset="0"/>
              </a:rPr>
              <a:t>ARQ.</a:t>
            </a:r>
            <a:r>
              <a:rPr lang="es-MX" sz="1100" b="1" baseline="0">
                <a:latin typeface="+mn-lt"/>
                <a:cs typeface="Arial" pitchFamily="34" charset="0"/>
              </a:rPr>
              <a:t> JORGE RUIZ GUTIERREZ</a:t>
            </a:r>
          </a:p>
          <a:p>
            <a:pPr algn="ctr"/>
            <a:r>
              <a:rPr lang="es-MX" sz="1100" b="1" baseline="0">
                <a:latin typeface="+mn-lt"/>
                <a:cs typeface="Arial" pitchFamily="34" charset="0"/>
              </a:rPr>
              <a:t>JEFE DEL DEPARTAMENTO ADMINISTRATIVO</a:t>
            </a:r>
            <a:endParaRPr lang="es-MX" sz="1100" b="1">
              <a:latin typeface="+mn-lt"/>
              <a:cs typeface="Arial" pitchFamily="34" charset="0"/>
            </a:endParaRPr>
          </a:p>
        </xdr:txBody>
      </xdr:sp>
      <xdr:sp macro="" textlink="">
        <xdr:nvSpPr>
          <xdr:cNvPr id="5" name="4 CuadroTexto"/>
          <xdr:cNvSpPr txBox="1"/>
        </xdr:nvSpPr>
        <xdr:spPr>
          <a:xfrm>
            <a:off x="10529692" y="10511972"/>
            <a:ext cx="4458618" cy="1304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b="1">
                <a:latin typeface="+mn-lt"/>
                <a:cs typeface="Arial" pitchFamily="34" charset="0"/>
              </a:rPr>
              <a:t>AUTORIZÓ</a:t>
            </a:r>
          </a:p>
          <a:p>
            <a:endParaRPr lang="es-MX" sz="1100" b="1">
              <a:latin typeface="+mn-lt"/>
              <a:cs typeface="Arial" pitchFamily="34" charset="0"/>
            </a:endParaRPr>
          </a:p>
          <a:p>
            <a:endParaRPr lang="es-MX" sz="1100" b="1">
              <a:solidFill>
                <a:schemeClr val="tx1"/>
              </a:solidFill>
              <a:effectLst/>
              <a:latin typeface="+mn-lt"/>
              <a:ea typeface="+mn-ea"/>
              <a:cs typeface="+mn-cs"/>
            </a:endParaRPr>
          </a:p>
          <a:p>
            <a:r>
              <a:rPr lang="es-MX" sz="1100" b="1">
                <a:solidFill>
                  <a:schemeClr val="tx1"/>
                </a:solidFill>
                <a:effectLst/>
                <a:latin typeface="+mn-lt"/>
                <a:ea typeface="+mn-ea"/>
                <a:cs typeface="+mn-cs"/>
              </a:rPr>
              <a:t>      ____________________________________</a:t>
            </a:r>
          </a:p>
          <a:p>
            <a:pPr algn="ctr"/>
            <a:r>
              <a:rPr lang="es-MX" sz="1100" b="1">
                <a:solidFill>
                  <a:schemeClr val="tx1"/>
                </a:solidFill>
                <a:effectLst/>
                <a:latin typeface="+mn-lt"/>
                <a:ea typeface="+mn-ea"/>
                <a:cs typeface="+mn-cs"/>
              </a:rPr>
              <a:t>L.A.E</a:t>
            </a:r>
            <a:r>
              <a:rPr lang="es-MX" sz="1100" b="1" baseline="0">
                <a:solidFill>
                  <a:schemeClr val="tx1"/>
                </a:solidFill>
                <a:effectLst/>
                <a:latin typeface="+mn-lt"/>
                <a:ea typeface="+mn-ea"/>
                <a:cs typeface="+mn-cs"/>
              </a:rPr>
              <a:t>. ANGEL RAFAEL DESCHAMPS FALCÓN</a:t>
            </a:r>
            <a:endParaRPr lang="es-MX">
              <a:effectLst/>
            </a:endParaRPr>
          </a:p>
          <a:p>
            <a:pPr algn="ctr"/>
            <a:r>
              <a:rPr lang="es-MX" sz="1100" b="1" baseline="0">
                <a:solidFill>
                  <a:schemeClr val="tx1"/>
                </a:solidFill>
                <a:effectLst/>
                <a:latin typeface="+mn-lt"/>
                <a:ea typeface="+mn-ea"/>
                <a:cs typeface="+mn-cs"/>
              </a:rPr>
              <a:t>DIRECTOR GENERAL </a:t>
            </a:r>
            <a:endParaRPr lang="es-MX">
              <a:effectLst/>
            </a:endParaRPr>
          </a:p>
          <a:p>
            <a:endParaRPr lang="es-MX" sz="1100" b="1">
              <a:latin typeface="+mn-lt"/>
              <a:cs typeface="Arial" pitchFamily="34" charset="0"/>
            </a:endParaRPr>
          </a:p>
          <a:p>
            <a:pPr algn="ctr"/>
            <a:endParaRPr lang="es-MX" sz="1100" b="1">
              <a:latin typeface="+mn-lt"/>
              <a:cs typeface="Arial" pitchFamily="34" charset="0"/>
            </a:endParaRPr>
          </a:p>
        </xdr:txBody>
      </xdr:sp>
    </xdr:grpSp>
    <xdr:clientData/>
  </xdr:twoCellAnchor>
  <xdr:twoCellAnchor>
    <xdr:from>
      <xdr:col>0</xdr:col>
      <xdr:colOff>323170</xdr:colOff>
      <xdr:row>1</xdr:row>
      <xdr:rowOff>51027</xdr:rowOff>
    </xdr:from>
    <xdr:to>
      <xdr:col>0</xdr:col>
      <xdr:colOff>727030</xdr:colOff>
      <xdr:row>2</xdr:row>
      <xdr:rowOff>39189</xdr:rowOff>
    </xdr:to>
    <xdr:sp macro="" textlink="">
      <xdr:nvSpPr>
        <xdr:cNvPr id="12" name="11 CuadroTexto"/>
        <xdr:cNvSpPr txBox="1"/>
      </xdr:nvSpPr>
      <xdr:spPr>
        <a:xfrm>
          <a:off x="323170" y="238125"/>
          <a:ext cx="403860" cy="175260"/>
        </a:xfrm>
        <a:prstGeom prst="rect">
          <a:avLst/>
        </a:prstGeom>
        <a:solidFill>
          <a:sysClr val="window" lastClr="FFFFFF">
            <a:lumMod val="75000"/>
          </a:sysClr>
        </a:solidFill>
        <a:ln w="9525" cmpd="sng">
          <a:no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itchFamily="34" charset="0"/>
              <a:ea typeface="+mn-ea"/>
              <a:cs typeface="+mn-cs"/>
            </a:rPr>
            <a:t>7.1</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43</xdr:row>
      <xdr:rowOff>15879</xdr:rowOff>
    </xdr:from>
    <xdr:to>
      <xdr:col>9</xdr:col>
      <xdr:colOff>104776</xdr:colOff>
      <xdr:row>50</xdr:row>
      <xdr:rowOff>53880</xdr:rowOff>
    </xdr:to>
    <xdr:grpSp>
      <xdr:nvGrpSpPr>
        <xdr:cNvPr id="2" name="1 Grupo"/>
        <xdr:cNvGrpSpPr/>
      </xdr:nvGrpSpPr>
      <xdr:grpSpPr>
        <a:xfrm>
          <a:off x="47625" y="7435854"/>
          <a:ext cx="9086851" cy="1514376"/>
          <a:chOff x="52192" y="10497706"/>
          <a:chExt cx="15223352" cy="1333388"/>
        </a:xfrm>
      </xdr:grpSpPr>
      <xdr:sp macro="" textlink="">
        <xdr:nvSpPr>
          <xdr:cNvPr id="3" name="2 CuadroTexto"/>
          <xdr:cNvSpPr txBox="1"/>
        </xdr:nvSpPr>
        <xdr:spPr>
          <a:xfrm>
            <a:off x="52192" y="10526170"/>
            <a:ext cx="4540685" cy="1304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000" b="1">
                <a:latin typeface="+mn-lt"/>
                <a:cs typeface="Arial" pitchFamily="34" charset="0"/>
              </a:rPr>
              <a:t>ELABORÓ</a:t>
            </a:r>
          </a:p>
          <a:p>
            <a:endParaRPr lang="es-MX" sz="1000" b="1">
              <a:latin typeface="+mn-lt"/>
              <a:cs typeface="Arial" pitchFamily="34" charset="0"/>
            </a:endParaRPr>
          </a:p>
          <a:p>
            <a:r>
              <a:rPr lang="es-MX" sz="1100" b="1">
                <a:solidFill>
                  <a:schemeClr val="tx1"/>
                </a:solidFill>
                <a:effectLst/>
                <a:latin typeface="+mn-lt"/>
                <a:ea typeface="+mn-ea"/>
                <a:cs typeface="+mn-cs"/>
              </a:rPr>
              <a:t>____________________________________</a:t>
            </a:r>
            <a:endParaRPr lang="es-MX" sz="1000">
              <a:effectLst/>
            </a:endParaRPr>
          </a:p>
          <a:p>
            <a:r>
              <a:rPr lang="es-MX" sz="1100" b="1">
                <a:solidFill>
                  <a:schemeClr val="tx1"/>
                </a:solidFill>
                <a:effectLst/>
                <a:latin typeface="+mn-lt"/>
                <a:ea typeface="+mn-ea"/>
                <a:cs typeface="+mn-cs"/>
              </a:rPr>
              <a:t>L.F.C.P.</a:t>
            </a:r>
            <a:r>
              <a:rPr lang="es-MX" sz="1100" b="1" baseline="0">
                <a:solidFill>
                  <a:schemeClr val="tx1"/>
                </a:solidFill>
                <a:effectLst/>
                <a:latin typeface="+mn-lt"/>
                <a:ea typeface="+mn-ea"/>
                <a:cs typeface="+mn-cs"/>
              </a:rPr>
              <a:t> JOSE LUIS PEREZ HERNANDEZ</a:t>
            </a:r>
            <a:endParaRPr lang="es-MX" sz="1000">
              <a:effectLst/>
            </a:endParaRPr>
          </a:p>
          <a:p>
            <a:r>
              <a:rPr lang="es-MX" sz="1100" b="1" baseline="0">
                <a:solidFill>
                  <a:schemeClr val="tx1"/>
                </a:solidFill>
                <a:effectLst/>
                <a:latin typeface="+mn-lt"/>
                <a:ea typeface="+mn-ea"/>
                <a:cs typeface="+mn-cs"/>
              </a:rPr>
              <a:t>OFICINA DE RECUROS FINANCIEROS </a:t>
            </a:r>
            <a:endParaRPr lang="es-MX" sz="1000">
              <a:effectLst/>
            </a:endParaRPr>
          </a:p>
          <a:p>
            <a:endParaRPr lang="es-MX" sz="1000" b="1">
              <a:latin typeface="+mn-lt"/>
              <a:cs typeface="Arial" pitchFamily="34" charset="0"/>
            </a:endParaRPr>
          </a:p>
        </xdr:txBody>
      </xdr:sp>
      <xdr:sp macro="" textlink="">
        <xdr:nvSpPr>
          <xdr:cNvPr id="4" name="3 CuadroTexto"/>
          <xdr:cNvSpPr txBox="1"/>
        </xdr:nvSpPr>
        <xdr:spPr>
          <a:xfrm>
            <a:off x="4839409" y="10516644"/>
            <a:ext cx="5011788" cy="1304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000" b="1">
                <a:latin typeface="+mn-lt"/>
                <a:cs typeface="Arial" pitchFamily="34" charset="0"/>
              </a:rPr>
              <a:t>VERIFICÓ</a:t>
            </a:r>
          </a:p>
          <a:p>
            <a:endParaRPr lang="es-MX" sz="1000" b="1">
              <a:latin typeface="+mn-lt"/>
              <a:cs typeface="Arial" pitchFamily="34" charset="0"/>
            </a:endParaRPr>
          </a:p>
          <a:p>
            <a:r>
              <a:rPr lang="es-MX" sz="1100" b="1">
                <a:solidFill>
                  <a:schemeClr val="tx1"/>
                </a:solidFill>
                <a:effectLst/>
                <a:latin typeface="+mn-lt"/>
                <a:ea typeface="+mn-ea"/>
                <a:cs typeface="+mn-cs"/>
              </a:rPr>
              <a:t>___________________________________</a:t>
            </a:r>
            <a:endParaRPr lang="es-MX" sz="1000">
              <a:effectLst/>
            </a:endParaRPr>
          </a:p>
          <a:p>
            <a:pPr algn="ctr"/>
            <a:r>
              <a:rPr lang="es-MX" sz="1100" b="1">
                <a:solidFill>
                  <a:schemeClr val="tx1"/>
                </a:solidFill>
                <a:effectLst/>
                <a:latin typeface="+mn-lt"/>
                <a:ea typeface="+mn-ea"/>
                <a:cs typeface="+mn-cs"/>
              </a:rPr>
              <a:t>ARQ.</a:t>
            </a:r>
            <a:r>
              <a:rPr lang="es-MX" sz="1100" b="1" baseline="0">
                <a:solidFill>
                  <a:schemeClr val="tx1"/>
                </a:solidFill>
                <a:effectLst/>
                <a:latin typeface="+mn-lt"/>
                <a:ea typeface="+mn-ea"/>
                <a:cs typeface="+mn-cs"/>
              </a:rPr>
              <a:t> JORGE RUIZ GUTIERREZ</a:t>
            </a:r>
            <a:endParaRPr lang="es-MX" sz="1000">
              <a:effectLst/>
            </a:endParaRPr>
          </a:p>
          <a:p>
            <a:pPr algn="ctr"/>
            <a:r>
              <a:rPr lang="es-MX" sz="1100" b="1" baseline="0">
                <a:solidFill>
                  <a:schemeClr val="tx1"/>
                </a:solidFill>
                <a:effectLst/>
                <a:latin typeface="+mn-lt"/>
                <a:ea typeface="+mn-ea"/>
                <a:cs typeface="+mn-cs"/>
              </a:rPr>
              <a:t>JEFE DEL DEPARTAMENTO ADMINISTRATIVO</a:t>
            </a:r>
            <a:endParaRPr lang="es-MX" sz="1000">
              <a:effectLst/>
            </a:endParaRPr>
          </a:p>
          <a:p>
            <a:endParaRPr lang="es-MX" sz="1000" b="1">
              <a:latin typeface="+mn-lt"/>
              <a:cs typeface="Arial" pitchFamily="34" charset="0"/>
            </a:endParaRPr>
          </a:p>
        </xdr:txBody>
      </xdr:sp>
      <xdr:sp macro="" textlink="">
        <xdr:nvSpPr>
          <xdr:cNvPr id="5" name="4 CuadroTexto"/>
          <xdr:cNvSpPr txBox="1"/>
        </xdr:nvSpPr>
        <xdr:spPr>
          <a:xfrm>
            <a:off x="10073435" y="10497706"/>
            <a:ext cx="5202109" cy="1304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000" b="1">
                <a:latin typeface="+mn-lt"/>
                <a:cs typeface="Arial" pitchFamily="34" charset="0"/>
              </a:rPr>
              <a:t>AUTORIZÓ</a:t>
            </a:r>
          </a:p>
          <a:p>
            <a:endParaRPr lang="es-MX" sz="1000" b="1">
              <a:latin typeface="+mn-lt"/>
              <a:cs typeface="Arial" pitchFamily="34" charset="0"/>
            </a:endParaRPr>
          </a:p>
          <a:p>
            <a:pPr algn="ctr"/>
            <a:r>
              <a:rPr lang="es-MX" sz="1100" b="1">
                <a:solidFill>
                  <a:schemeClr val="tx1"/>
                </a:solidFill>
                <a:effectLst/>
                <a:latin typeface="+mn-lt"/>
                <a:ea typeface="+mn-ea"/>
                <a:cs typeface="+mn-cs"/>
              </a:rPr>
              <a:t>__________________________________</a:t>
            </a:r>
            <a:endParaRPr lang="es-MX" sz="1000">
              <a:effectLst/>
            </a:endParaRPr>
          </a:p>
          <a:p>
            <a:pPr algn="ctr"/>
            <a:r>
              <a:rPr lang="es-MX" sz="1100" b="1">
                <a:solidFill>
                  <a:schemeClr val="tx1"/>
                </a:solidFill>
                <a:effectLst/>
                <a:latin typeface="+mn-lt"/>
                <a:ea typeface="+mn-ea"/>
                <a:cs typeface="+mn-cs"/>
              </a:rPr>
              <a:t>L.A.E</a:t>
            </a:r>
            <a:r>
              <a:rPr lang="es-MX" sz="1100" b="1" baseline="0">
                <a:solidFill>
                  <a:schemeClr val="tx1"/>
                </a:solidFill>
                <a:effectLst/>
                <a:latin typeface="+mn-lt"/>
                <a:ea typeface="+mn-ea"/>
                <a:cs typeface="+mn-cs"/>
              </a:rPr>
              <a:t>. ANGEL RAFAEL DESCHAMPS FALCÓN</a:t>
            </a:r>
            <a:endParaRPr lang="es-MX" sz="1000">
              <a:effectLst/>
            </a:endParaRPr>
          </a:p>
          <a:p>
            <a:pPr algn="ctr"/>
            <a:r>
              <a:rPr lang="es-MX" sz="1100" b="1" baseline="0">
                <a:solidFill>
                  <a:schemeClr val="tx1"/>
                </a:solidFill>
                <a:effectLst/>
                <a:latin typeface="+mn-lt"/>
                <a:ea typeface="+mn-ea"/>
                <a:cs typeface="+mn-cs"/>
              </a:rPr>
              <a:t>DIRECTOR GENERAL </a:t>
            </a:r>
            <a:endParaRPr lang="es-MX" sz="1000">
              <a:effectLst/>
            </a:endParaRPr>
          </a:p>
          <a:p>
            <a:pPr algn="ctr"/>
            <a:endParaRPr lang="es-MX" sz="1000" b="1">
              <a:latin typeface="+mn-lt"/>
              <a:cs typeface="Arial" pitchFamily="34" charset="0"/>
            </a:endParaRPr>
          </a:p>
        </xdr:txBody>
      </xdr:sp>
    </xdr:grpSp>
    <xdr:clientData/>
  </xdr:twoCellAnchor>
  <xdr:twoCellAnchor>
    <xdr:from>
      <xdr:col>0</xdr:col>
      <xdr:colOff>0</xdr:colOff>
      <xdr:row>1</xdr:row>
      <xdr:rowOff>0</xdr:rowOff>
    </xdr:from>
    <xdr:to>
      <xdr:col>0</xdr:col>
      <xdr:colOff>403860</xdr:colOff>
      <xdr:row>1</xdr:row>
      <xdr:rowOff>175260</xdr:rowOff>
    </xdr:to>
    <xdr:sp macro="" textlink="">
      <xdr:nvSpPr>
        <xdr:cNvPr id="6" name="5 CuadroTexto"/>
        <xdr:cNvSpPr txBox="1"/>
      </xdr:nvSpPr>
      <xdr:spPr>
        <a:xfrm>
          <a:off x="0" y="190500"/>
          <a:ext cx="403860" cy="175260"/>
        </a:xfrm>
        <a:prstGeom prst="rect">
          <a:avLst/>
        </a:prstGeom>
        <a:solidFill>
          <a:sysClr val="window" lastClr="FFFFFF">
            <a:lumMod val="75000"/>
          </a:sysClr>
        </a:solidFill>
        <a:ln w="9525" cmpd="sng">
          <a:no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itchFamily="34" charset="0"/>
              <a:ea typeface="+mn-ea"/>
              <a:cs typeface="+mn-cs"/>
            </a:rPr>
            <a:t>7.2</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xdr:colOff>
      <xdr:row>30</xdr:row>
      <xdr:rowOff>38104</xdr:rowOff>
    </xdr:from>
    <xdr:to>
      <xdr:col>10</xdr:col>
      <xdr:colOff>800099</xdr:colOff>
      <xdr:row>36</xdr:row>
      <xdr:rowOff>180880</xdr:rowOff>
    </xdr:to>
    <xdr:grpSp>
      <xdr:nvGrpSpPr>
        <xdr:cNvPr id="2" name="1 Grupo"/>
        <xdr:cNvGrpSpPr/>
      </xdr:nvGrpSpPr>
      <xdr:grpSpPr>
        <a:xfrm>
          <a:off x="9525" y="5724529"/>
          <a:ext cx="11382374" cy="1285776"/>
          <a:chOff x="52192" y="10510119"/>
          <a:chExt cx="14936118" cy="1320975"/>
        </a:xfrm>
      </xdr:grpSpPr>
      <xdr:sp macro="" textlink="">
        <xdr:nvSpPr>
          <xdr:cNvPr id="3" name="2 CuadroTexto"/>
          <xdr:cNvSpPr txBox="1"/>
        </xdr:nvSpPr>
        <xdr:spPr>
          <a:xfrm>
            <a:off x="52192" y="10526170"/>
            <a:ext cx="4540685" cy="1304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b="1">
                <a:latin typeface="+mn-lt"/>
                <a:cs typeface="Arial" pitchFamily="34" charset="0"/>
              </a:rPr>
              <a:t>ELABORÓ</a:t>
            </a:r>
          </a:p>
          <a:p>
            <a:endParaRPr lang="es-MX" sz="1100" b="1">
              <a:latin typeface="+mn-lt"/>
              <a:cs typeface="Arial" pitchFamily="34" charset="0"/>
            </a:endParaRPr>
          </a:p>
          <a:p>
            <a:pPr algn="ctr"/>
            <a:r>
              <a:rPr lang="es-MX" sz="1100" b="1">
                <a:solidFill>
                  <a:schemeClr val="tx1"/>
                </a:solidFill>
                <a:effectLst/>
                <a:latin typeface="+mn-lt"/>
                <a:ea typeface="+mn-ea"/>
                <a:cs typeface="+mn-cs"/>
              </a:rPr>
              <a:t>____________________________________</a:t>
            </a:r>
            <a:endParaRPr lang="es-MX">
              <a:effectLst/>
            </a:endParaRPr>
          </a:p>
          <a:p>
            <a:pPr algn="ctr"/>
            <a:r>
              <a:rPr lang="es-MX" sz="1100" b="1">
                <a:solidFill>
                  <a:schemeClr val="tx1"/>
                </a:solidFill>
                <a:effectLst/>
                <a:latin typeface="+mn-lt"/>
                <a:ea typeface="+mn-ea"/>
                <a:cs typeface="+mn-cs"/>
              </a:rPr>
              <a:t>L.F.C.P.</a:t>
            </a:r>
            <a:r>
              <a:rPr lang="es-MX" sz="1100" b="1" baseline="0">
                <a:solidFill>
                  <a:schemeClr val="tx1"/>
                </a:solidFill>
                <a:effectLst/>
                <a:latin typeface="+mn-lt"/>
                <a:ea typeface="+mn-ea"/>
                <a:cs typeface="+mn-cs"/>
              </a:rPr>
              <a:t> JOSE LUIS PEREZ HERNANDEZ</a:t>
            </a:r>
            <a:endParaRPr lang="es-MX">
              <a:effectLst/>
            </a:endParaRPr>
          </a:p>
          <a:p>
            <a:pPr algn="ctr"/>
            <a:r>
              <a:rPr lang="es-MX" sz="1100" b="1" baseline="0">
                <a:solidFill>
                  <a:schemeClr val="tx1"/>
                </a:solidFill>
                <a:effectLst/>
                <a:latin typeface="+mn-lt"/>
                <a:ea typeface="+mn-ea"/>
                <a:cs typeface="+mn-cs"/>
              </a:rPr>
              <a:t>OFICINA DE RECUROS FINANCIEROS </a:t>
            </a:r>
            <a:endParaRPr lang="es-MX">
              <a:effectLst/>
            </a:endParaRPr>
          </a:p>
          <a:p>
            <a:endParaRPr lang="es-MX" sz="1100" b="1">
              <a:latin typeface="+mn-lt"/>
              <a:cs typeface="Arial" pitchFamily="34" charset="0"/>
            </a:endParaRPr>
          </a:p>
        </xdr:txBody>
      </xdr:sp>
      <xdr:sp macro="" textlink="">
        <xdr:nvSpPr>
          <xdr:cNvPr id="4" name="3 CuadroTexto"/>
          <xdr:cNvSpPr txBox="1"/>
        </xdr:nvSpPr>
        <xdr:spPr>
          <a:xfrm>
            <a:off x="5310513" y="10516644"/>
            <a:ext cx="4540685" cy="1304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b="1">
                <a:latin typeface="+mn-lt"/>
                <a:cs typeface="Arial" pitchFamily="34" charset="0"/>
              </a:rPr>
              <a:t>VERIFICÓ</a:t>
            </a:r>
          </a:p>
          <a:p>
            <a:endParaRPr lang="es-MX" sz="1100" b="1">
              <a:latin typeface="+mn-lt"/>
              <a:cs typeface="Arial" pitchFamily="34" charset="0"/>
            </a:endParaRPr>
          </a:p>
          <a:p>
            <a:pPr algn="ctr"/>
            <a:r>
              <a:rPr lang="es-MX" sz="1100" b="1">
                <a:solidFill>
                  <a:schemeClr val="tx1"/>
                </a:solidFill>
                <a:effectLst/>
                <a:latin typeface="+mn-lt"/>
                <a:ea typeface="+mn-ea"/>
                <a:cs typeface="+mn-cs"/>
              </a:rPr>
              <a:t>___________________________________</a:t>
            </a:r>
            <a:endParaRPr lang="es-MX">
              <a:effectLst/>
            </a:endParaRPr>
          </a:p>
          <a:p>
            <a:pPr algn="ctr"/>
            <a:r>
              <a:rPr lang="es-MX" sz="1100" b="1">
                <a:solidFill>
                  <a:schemeClr val="tx1"/>
                </a:solidFill>
                <a:effectLst/>
                <a:latin typeface="+mn-lt"/>
                <a:ea typeface="+mn-ea"/>
                <a:cs typeface="+mn-cs"/>
              </a:rPr>
              <a:t>ARQ.</a:t>
            </a:r>
            <a:r>
              <a:rPr lang="es-MX" sz="1100" b="1" baseline="0">
                <a:solidFill>
                  <a:schemeClr val="tx1"/>
                </a:solidFill>
                <a:effectLst/>
                <a:latin typeface="+mn-lt"/>
                <a:ea typeface="+mn-ea"/>
                <a:cs typeface="+mn-cs"/>
              </a:rPr>
              <a:t> JORGE RUIZ GUTIERREZ</a:t>
            </a:r>
            <a:endParaRPr lang="es-MX">
              <a:effectLst/>
            </a:endParaRPr>
          </a:p>
          <a:p>
            <a:pPr algn="ctr"/>
            <a:r>
              <a:rPr lang="es-MX" sz="1100" b="1" baseline="0">
                <a:solidFill>
                  <a:schemeClr val="tx1"/>
                </a:solidFill>
                <a:effectLst/>
                <a:latin typeface="+mn-lt"/>
                <a:ea typeface="+mn-ea"/>
                <a:cs typeface="+mn-cs"/>
              </a:rPr>
              <a:t>JEFE DEL DEPARTAMENTO ADMINISTRATIVO</a:t>
            </a:r>
            <a:endParaRPr lang="es-MX">
              <a:effectLst/>
            </a:endParaRPr>
          </a:p>
          <a:p>
            <a:endParaRPr lang="es-MX" sz="1100" b="1">
              <a:latin typeface="+mn-lt"/>
              <a:cs typeface="Arial" pitchFamily="34" charset="0"/>
            </a:endParaRPr>
          </a:p>
        </xdr:txBody>
      </xdr:sp>
      <xdr:sp macro="" textlink="">
        <xdr:nvSpPr>
          <xdr:cNvPr id="5" name="4 CuadroTexto"/>
          <xdr:cNvSpPr txBox="1"/>
        </xdr:nvSpPr>
        <xdr:spPr>
          <a:xfrm>
            <a:off x="10529692" y="10510119"/>
            <a:ext cx="4458618" cy="1304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b="1">
                <a:latin typeface="+mn-lt"/>
                <a:cs typeface="Arial" pitchFamily="34" charset="0"/>
              </a:rPr>
              <a:t>AUTORIZÓ</a:t>
            </a:r>
          </a:p>
          <a:p>
            <a:endParaRPr lang="es-MX" sz="1100" b="1">
              <a:latin typeface="+mn-lt"/>
              <a:cs typeface="Arial" pitchFamily="34" charset="0"/>
            </a:endParaRPr>
          </a:p>
          <a:p>
            <a:pPr algn="ctr"/>
            <a:r>
              <a:rPr lang="es-MX" sz="1100" b="1">
                <a:solidFill>
                  <a:schemeClr val="tx1"/>
                </a:solidFill>
                <a:effectLst/>
                <a:latin typeface="+mn-lt"/>
                <a:ea typeface="+mn-ea"/>
                <a:cs typeface="+mn-cs"/>
              </a:rPr>
              <a:t>_________________________________</a:t>
            </a:r>
            <a:r>
              <a:rPr lang="es-MX" sz="1100" b="1" baseline="0">
                <a:solidFill>
                  <a:schemeClr val="tx1"/>
                </a:solidFill>
                <a:effectLst/>
                <a:latin typeface="+mn-lt"/>
                <a:ea typeface="+mn-ea"/>
                <a:cs typeface="+mn-cs"/>
              </a:rPr>
              <a:t> </a:t>
            </a:r>
            <a:endParaRPr lang="es-MX">
              <a:effectLst/>
            </a:endParaRPr>
          </a:p>
          <a:p>
            <a:pPr algn="ctr"/>
            <a:r>
              <a:rPr lang="es-MX" sz="1100" b="1">
                <a:solidFill>
                  <a:schemeClr val="tx1"/>
                </a:solidFill>
                <a:effectLst/>
                <a:latin typeface="+mn-lt"/>
                <a:ea typeface="+mn-ea"/>
                <a:cs typeface="+mn-cs"/>
              </a:rPr>
              <a:t>L.A.E.</a:t>
            </a:r>
            <a:r>
              <a:rPr lang="es-MX" sz="1100" b="1" baseline="0">
                <a:solidFill>
                  <a:schemeClr val="tx1"/>
                </a:solidFill>
                <a:effectLst/>
                <a:latin typeface="+mn-lt"/>
                <a:ea typeface="+mn-ea"/>
                <a:cs typeface="+mn-cs"/>
              </a:rPr>
              <a:t> ANGEL RAFAEL DESCHAMPS FALCÓN </a:t>
            </a:r>
            <a:endParaRPr lang="es-MX">
              <a:effectLst/>
            </a:endParaRPr>
          </a:p>
          <a:p>
            <a:pPr algn="ctr"/>
            <a:r>
              <a:rPr lang="es-MX" sz="1100" b="1" baseline="0">
                <a:solidFill>
                  <a:schemeClr val="tx1"/>
                </a:solidFill>
                <a:effectLst/>
                <a:latin typeface="+mn-lt"/>
                <a:ea typeface="+mn-ea"/>
                <a:cs typeface="+mn-cs"/>
              </a:rPr>
              <a:t>JEFE DEL DEPARTAMENTO ADMINISTRATIVO</a:t>
            </a:r>
            <a:endParaRPr lang="es-MX">
              <a:effectLst/>
            </a:endParaRPr>
          </a:p>
          <a:p>
            <a:endParaRPr lang="es-MX" sz="1100" b="1">
              <a:latin typeface="+mn-lt"/>
              <a:cs typeface="Arial" pitchFamily="34" charset="0"/>
            </a:endParaRPr>
          </a:p>
        </xdr:txBody>
      </xdr:sp>
    </xdr:grpSp>
    <xdr:clientData/>
  </xdr:twoCellAnchor>
  <xdr:twoCellAnchor>
    <xdr:from>
      <xdr:col>0</xdr:col>
      <xdr:colOff>0</xdr:colOff>
      <xdr:row>1</xdr:row>
      <xdr:rowOff>0</xdr:rowOff>
    </xdr:from>
    <xdr:to>
      <xdr:col>0</xdr:col>
      <xdr:colOff>403860</xdr:colOff>
      <xdr:row>1</xdr:row>
      <xdr:rowOff>175260</xdr:rowOff>
    </xdr:to>
    <xdr:sp macro="" textlink="">
      <xdr:nvSpPr>
        <xdr:cNvPr id="6" name="5 CuadroTexto"/>
        <xdr:cNvSpPr txBox="1"/>
      </xdr:nvSpPr>
      <xdr:spPr>
        <a:xfrm>
          <a:off x="0" y="190500"/>
          <a:ext cx="403860" cy="175260"/>
        </a:xfrm>
        <a:prstGeom prst="rect">
          <a:avLst/>
        </a:prstGeom>
        <a:solidFill>
          <a:sysClr val="window" lastClr="FFFFFF">
            <a:lumMod val="75000"/>
          </a:sysClr>
        </a:solidFill>
        <a:ln w="9525" cmpd="sng">
          <a:no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itchFamily="34" charset="0"/>
              <a:ea typeface="+mn-ea"/>
              <a:cs typeface="+mn-cs"/>
            </a:rPr>
            <a:t>7.3</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88</xdr:row>
      <xdr:rowOff>130626</xdr:rowOff>
    </xdr:from>
    <xdr:to>
      <xdr:col>3</xdr:col>
      <xdr:colOff>761999</xdr:colOff>
      <xdr:row>95</xdr:row>
      <xdr:rowOff>85625</xdr:rowOff>
    </xdr:to>
    <xdr:grpSp>
      <xdr:nvGrpSpPr>
        <xdr:cNvPr id="2" name="1 Grupo"/>
        <xdr:cNvGrpSpPr/>
      </xdr:nvGrpSpPr>
      <xdr:grpSpPr>
        <a:xfrm>
          <a:off x="0" y="16904151"/>
          <a:ext cx="7486649" cy="1288499"/>
          <a:chOff x="52192" y="10516644"/>
          <a:chExt cx="14180824" cy="1314450"/>
        </a:xfrm>
      </xdr:grpSpPr>
      <xdr:sp macro="" textlink="">
        <xdr:nvSpPr>
          <xdr:cNvPr id="3" name="2 CuadroTexto"/>
          <xdr:cNvSpPr txBox="1"/>
        </xdr:nvSpPr>
        <xdr:spPr>
          <a:xfrm>
            <a:off x="52192" y="10526170"/>
            <a:ext cx="5195172" cy="1304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050" b="1">
                <a:latin typeface="+mn-lt"/>
                <a:cs typeface="Arial" pitchFamily="34" charset="0"/>
              </a:rPr>
              <a:t>ELABORÓ</a:t>
            </a:r>
          </a:p>
          <a:p>
            <a:endParaRPr lang="es-MX" sz="1050" b="1">
              <a:latin typeface="+mn-lt"/>
              <a:cs typeface="Arial" pitchFamily="34" charset="0"/>
            </a:endParaRPr>
          </a:p>
          <a:p>
            <a:r>
              <a:rPr lang="es-MX" sz="1100" b="1">
                <a:solidFill>
                  <a:schemeClr val="tx1"/>
                </a:solidFill>
                <a:effectLst/>
                <a:latin typeface="+mn-lt"/>
                <a:ea typeface="+mn-ea"/>
                <a:cs typeface="+mn-cs"/>
              </a:rPr>
              <a:t>        _____________________________</a:t>
            </a:r>
            <a:endParaRPr lang="es-MX" sz="1050">
              <a:effectLst/>
            </a:endParaRPr>
          </a:p>
          <a:p>
            <a:pPr algn="ctr"/>
            <a:r>
              <a:rPr lang="es-MX" sz="1100" b="1">
                <a:solidFill>
                  <a:schemeClr val="tx1"/>
                </a:solidFill>
                <a:effectLst/>
                <a:latin typeface="+mn-lt"/>
                <a:ea typeface="+mn-ea"/>
                <a:cs typeface="+mn-cs"/>
              </a:rPr>
              <a:t>L.F.C.P.</a:t>
            </a:r>
            <a:r>
              <a:rPr lang="es-MX" sz="1100" b="1" baseline="0">
                <a:solidFill>
                  <a:schemeClr val="tx1"/>
                </a:solidFill>
                <a:effectLst/>
                <a:latin typeface="+mn-lt"/>
                <a:ea typeface="+mn-ea"/>
                <a:cs typeface="+mn-cs"/>
              </a:rPr>
              <a:t> JOSE LUIS PEREZ HERNANDEZ</a:t>
            </a:r>
            <a:endParaRPr lang="es-MX" sz="1050">
              <a:effectLst/>
            </a:endParaRPr>
          </a:p>
          <a:p>
            <a:pPr algn="ctr"/>
            <a:r>
              <a:rPr lang="es-MX" sz="1100" b="1" baseline="0">
                <a:solidFill>
                  <a:schemeClr val="tx1"/>
                </a:solidFill>
                <a:effectLst/>
                <a:latin typeface="+mn-lt"/>
                <a:ea typeface="+mn-ea"/>
                <a:cs typeface="+mn-cs"/>
              </a:rPr>
              <a:t>OFICINA DE RECUROS FINANCIEROS </a:t>
            </a:r>
            <a:endParaRPr lang="es-MX" sz="1050">
              <a:effectLst/>
            </a:endParaRPr>
          </a:p>
          <a:p>
            <a:endParaRPr lang="es-MX" sz="1050" b="1">
              <a:latin typeface="+mn-lt"/>
              <a:cs typeface="Arial" pitchFamily="34" charset="0"/>
            </a:endParaRPr>
          </a:p>
        </xdr:txBody>
      </xdr:sp>
      <xdr:sp macro="" textlink="">
        <xdr:nvSpPr>
          <xdr:cNvPr id="4" name="3 CuadroTexto"/>
          <xdr:cNvSpPr txBox="1"/>
        </xdr:nvSpPr>
        <xdr:spPr>
          <a:xfrm>
            <a:off x="4757754" y="10516644"/>
            <a:ext cx="4996154" cy="1304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050" b="1">
                <a:latin typeface="+mn-lt"/>
                <a:cs typeface="Arial" pitchFamily="34" charset="0"/>
              </a:rPr>
              <a:t>VERIFICÓ</a:t>
            </a:r>
          </a:p>
          <a:p>
            <a:endParaRPr lang="es-MX" sz="1050" b="1">
              <a:latin typeface="+mn-lt"/>
              <a:cs typeface="Arial" pitchFamily="34" charset="0"/>
            </a:endParaRPr>
          </a:p>
          <a:p>
            <a:r>
              <a:rPr lang="es-MX" sz="1100" b="1">
                <a:solidFill>
                  <a:schemeClr val="tx1"/>
                </a:solidFill>
                <a:effectLst/>
                <a:latin typeface="+mn-lt"/>
                <a:ea typeface="+mn-ea"/>
                <a:cs typeface="+mn-cs"/>
              </a:rPr>
              <a:t>            _____________________________</a:t>
            </a:r>
            <a:endParaRPr lang="es-MX" sz="1050">
              <a:effectLst/>
            </a:endParaRPr>
          </a:p>
          <a:p>
            <a:pPr algn="ctr"/>
            <a:r>
              <a:rPr lang="es-MX" sz="1100" b="1">
                <a:solidFill>
                  <a:schemeClr val="tx1"/>
                </a:solidFill>
                <a:effectLst/>
                <a:latin typeface="+mn-lt"/>
                <a:ea typeface="+mn-ea"/>
                <a:cs typeface="+mn-cs"/>
              </a:rPr>
              <a:t>ARQ.</a:t>
            </a:r>
            <a:r>
              <a:rPr lang="es-MX" sz="1100" b="1" baseline="0">
                <a:solidFill>
                  <a:schemeClr val="tx1"/>
                </a:solidFill>
                <a:effectLst/>
                <a:latin typeface="+mn-lt"/>
                <a:ea typeface="+mn-ea"/>
                <a:cs typeface="+mn-cs"/>
              </a:rPr>
              <a:t> JORGE RUIZ GUTIERREZ</a:t>
            </a:r>
            <a:endParaRPr lang="es-MX" sz="1050">
              <a:effectLst/>
            </a:endParaRPr>
          </a:p>
          <a:p>
            <a:pPr algn="ctr"/>
            <a:r>
              <a:rPr lang="es-MX" sz="1100" b="1" baseline="0">
                <a:solidFill>
                  <a:schemeClr val="tx1"/>
                </a:solidFill>
                <a:effectLst/>
                <a:latin typeface="+mn-lt"/>
                <a:ea typeface="+mn-ea"/>
                <a:cs typeface="+mn-cs"/>
              </a:rPr>
              <a:t>JEFE DEL DEPARTAMENTO ADMINISTRATIVO</a:t>
            </a:r>
            <a:endParaRPr lang="es-MX" sz="1050">
              <a:effectLst/>
            </a:endParaRPr>
          </a:p>
          <a:p>
            <a:endParaRPr lang="es-MX" sz="1050" b="1">
              <a:latin typeface="+mn-lt"/>
              <a:cs typeface="Arial" pitchFamily="34" charset="0"/>
            </a:endParaRPr>
          </a:p>
        </xdr:txBody>
      </xdr:sp>
      <xdr:sp macro="" textlink="">
        <xdr:nvSpPr>
          <xdr:cNvPr id="5" name="4 CuadroTexto"/>
          <xdr:cNvSpPr txBox="1"/>
        </xdr:nvSpPr>
        <xdr:spPr>
          <a:xfrm>
            <a:off x="9373093" y="10519422"/>
            <a:ext cx="4859923" cy="1304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050" b="1">
                <a:latin typeface="+mn-lt"/>
                <a:cs typeface="Arial" pitchFamily="34" charset="0"/>
              </a:rPr>
              <a:t>AUTORIZÓ</a:t>
            </a:r>
          </a:p>
          <a:p>
            <a:endParaRPr lang="es-MX" sz="1050" b="1">
              <a:latin typeface="+mn-lt"/>
              <a:cs typeface="Arial" pitchFamily="34" charset="0"/>
            </a:endParaRPr>
          </a:p>
          <a:p>
            <a:pPr algn="ctr"/>
            <a:r>
              <a:rPr lang="es-MX" sz="1100" b="1">
                <a:solidFill>
                  <a:schemeClr val="tx1"/>
                </a:solidFill>
                <a:effectLst/>
                <a:latin typeface="+mn-lt"/>
                <a:ea typeface="+mn-ea"/>
                <a:cs typeface="+mn-cs"/>
              </a:rPr>
              <a:t>_____________________________</a:t>
            </a:r>
            <a:endParaRPr lang="es-MX" sz="1050">
              <a:effectLst/>
            </a:endParaRPr>
          </a:p>
          <a:p>
            <a:pPr algn="ctr"/>
            <a:r>
              <a:rPr lang="es-MX" sz="1100" b="1">
                <a:solidFill>
                  <a:schemeClr val="tx1"/>
                </a:solidFill>
                <a:effectLst/>
                <a:latin typeface="+mn-lt"/>
                <a:ea typeface="+mn-ea"/>
                <a:cs typeface="+mn-cs"/>
              </a:rPr>
              <a:t>L.A.E.</a:t>
            </a:r>
            <a:r>
              <a:rPr lang="es-MX" sz="1100" b="1" baseline="0">
                <a:solidFill>
                  <a:schemeClr val="tx1"/>
                </a:solidFill>
                <a:effectLst/>
                <a:latin typeface="+mn-lt"/>
                <a:ea typeface="+mn-ea"/>
                <a:cs typeface="+mn-cs"/>
              </a:rPr>
              <a:t> ANGEL RAFAEL DESCHAMPS FALCÓN </a:t>
            </a:r>
            <a:endParaRPr lang="es-MX" sz="1050">
              <a:effectLst/>
            </a:endParaRPr>
          </a:p>
          <a:p>
            <a:pPr algn="ctr"/>
            <a:r>
              <a:rPr lang="es-MX" sz="1100" b="1" baseline="0">
                <a:solidFill>
                  <a:schemeClr val="tx1"/>
                </a:solidFill>
                <a:effectLst/>
                <a:latin typeface="+mn-lt"/>
                <a:ea typeface="+mn-ea"/>
                <a:cs typeface="+mn-cs"/>
              </a:rPr>
              <a:t>DIRECTOR GENERAL </a:t>
            </a:r>
            <a:endParaRPr lang="es-MX" sz="1050">
              <a:effectLst/>
            </a:endParaRPr>
          </a:p>
          <a:p>
            <a:endParaRPr lang="es-MX" sz="1050" b="1">
              <a:latin typeface="+mn-lt"/>
              <a:cs typeface="Arial" pitchFamily="34" charset="0"/>
            </a:endParaRPr>
          </a:p>
        </xdr:txBody>
      </xdr:sp>
    </xdr:grpSp>
    <xdr:clientData/>
  </xdr:twoCellAnchor>
  <xdr:twoCellAnchor>
    <xdr:from>
      <xdr:col>0</xdr:col>
      <xdr:colOff>0</xdr:colOff>
      <xdr:row>1</xdr:row>
      <xdr:rowOff>0</xdr:rowOff>
    </xdr:from>
    <xdr:to>
      <xdr:col>0</xdr:col>
      <xdr:colOff>403860</xdr:colOff>
      <xdr:row>1</xdr:row>
      <xdr:rowOff>175260</xdr:rowOff>
    </xdr:to>
    <xdr:sp macro="" textlink="">
      <xdr:nvSpPr>
        <xdr:cNvPr id="6" name="5 CuadroTexto"/>
        <xdr:cNvSpPr txBox="1"/>
      </xdr:nvSpPr>
      <xdr:spPr>
        <a:xfrm>
          <a:off x="0" y="190500"/>
          <a:ext cx="403860" cy="175260"/>
        </a:xfrm>
        <a:prstGeom prst="rect">
          <a:avLst/>
        </a:prstGeom>
        <a:solidFill>
          <a:sysClr val="window" lastClr="FFFFFF">
            <a:lumMod val="75000"/>
          </a:sysClr>
        </a:solidFill>
        <a:ln w="9525" cmpd="sng">
          <a:no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itchFamily="34" charset="0"/>
              <a:ea typeface="+mn-ea"/>
              <a:cs typeface="+mn-cs"/>
            </a:rPr>
            <a:t>7.4</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96</xdr:row>
      <xdr:rowOff>161922</xdr:rowOff>
    </xdr:from>
    <xdr:to>
      <xdr:col>7</xdr:col>
      <xdr:colOff>171450</xdr:colOff>
      <xdr:row>103</xdr:row>
      <xdr:rowOff>85623</xdr:rowOff>
    </xdr:to>
    <xdr:grpSp>
      <xdr:nvGrpSpPr>
        <xdr:cNvPr id="2" name="1 Grupo"/>
        <xdr:cNvGrpSpPr/>
      </xdr:nvGrpSpPr>
      <xdr:grpSpPr>
        <a:xfrm>
          <a:off x="0" y="15935322"/>
          <a:ext cx="7953375" cy="1257201"/>
          <a:chOff x="52192" y="10491986"/>
          <a:chExt cx="14805099" cy="1339108"/>
        </a:xfrm>
      </xdr:grpSpPr>
      <xdr:sp macro="" textlink="">
        <xdr:nvSpPr>
          <xdr:cNvPr id="3" name="2 CuadroTexto"/>
          <xdr:cNvSpPr txBox="1"/>
        </xdr:nvSpPr>
        <xdr:spPr>
          <a:xfrm>
            <a:off x="52192" y="10526170"/>
            <a:ext cx="4540685" cy="1304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050" b="1">
                <a:latin typeface="+mn-lt"/>
                <a:cs typeface="Arial" pitchFamily="34" charset="0"/>
              </a:rPr>
              <a:t>ELABORÓ</a:t>
            </a:r>
          </a:p>
          <a:p>
            <a:endParaRPr lang="es-MX" sz="1050" b="1">
              <a:latin typeface="+mn-lt"/>
              <a:cs typeface="Arial" pitchFamily="34" charset="0"/>
            </a:endParaRPr>
          </a:p>
          <a:p>
            <a:pPr algn="ctr"/>
            <a:r>
              <a:rPr lang="es-MX" sz="1100" b="1">
                <a:solidFill>
                  <a:schemeClr val="tx1"/>
                </a:solidFill>
                <a:effectLst/>
                <a:latin typeface="+mn-lt"/>
                <a:ea typeface="+mn-ea"/>
                <a:cs typeface="+mn-cs"/>
              </a:rPr>
              <a:t>_____________________________</a:t>
            </a:r>
            <a:endParaRPr lang="es-MX" sz="1050">
              <a:effectLst/>
            </a:endParaRPr>
          </a:p>
          <a:p>
            <a:pPr algn="ctr"/>
            <a:r>
              <a:rPr lang="es-MX" sz="1100" b="1">
                <a:solidFill>
                  <a:schemeClr val="tx1"/>
                </a:solidFill>
                <a:effectLst/>
                <a:latin typeface="+mn-lt"/>
                <a:ea typeface="+mn-ea"/>
                <a:cs typeface="+mn-cs"/>
              </a:rPr>
              <a:t>L.F.C.P.</a:t>
            </a:r>
            <a:r>
              <a:rPr lang="es-MX" sz="1100" b="1" baseline="0">
                <a:solidFill>
                  <a:schemeClr val="tx1"/>
                </a:solidFill>
                <a:effectLst/>
                <a:latin typeface="+mn-lt"/>
                <a:ea typeface="+mn-ea"/>
                <a:cs typeface="+mn-cs"/>
              </a:rPr>
              <a:t> JOSE LUIS PEREZ HERNANDEZ</a:t>
            </a:r>
            <a:endParaRPr lang="es-MX" sz="1050">
              <a:effectLst/>
            </a:endParaRPr>
          </a:p>
          <a:p>
            <a:pPr algn="ctr"/>
            <a:r>
              <a:rPr lang="es-MX" sz="1100" b="1" baseline="0">
                <a:solidFill>
                  <a:schemeClr val="tx1"/>
                </a:solidFill>
                <a:effectLst/>
                <a:latin typeface="+mn-lt"/>
                <a:ea typeface="+mn-ea"/>
                <a:cs typeface="+mn-cs"/>
              </a:rPr>
              <a:t>OFICINA DE RECUROS FINANCIEROS </a:t>
            </a:r>
            <a:endParaRPr lang="es-MX" sz="1050">
              <a:effectLst/>
            </a:endParaRPr>
          </a:p>
          <a:p>
            <a:endParaRPr lang="es-MX" sz="1050" b="1">
              <a:latin typeface="+mn-lt"/>
              <a:cs typeface="Arial" pitchFamily="34" charset="0"/>
            </a:endParaRPr>
          </a:p>
        </xdr:txBody>
      </xdr:sp>
      <xdr:sp macro="" textlink="">
        <xdr:nvSpPr>
          <xdr:cNvPr id="4" name="3 CuadroTexto"/>
          <xdr:cNvSpPr txBox="1"/>
        </xdr:nvSpPr>
        <xdr:spPr>
          <a:xfrm>
            <a:off x="4750144" y="10516644"/>
            <a:ext cx="5353549" cy="1304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050" b="1">
                <a:latin typeface="+mn-lt"/>
                <a:cs typeface="Arial" pitchFamily="34" charset="0"/>
              </a:rPr>
              <a:t>VERIFICÓ</a:t>
            </a:r>
          </a:p>
          <a:p>
            <a:endParaRPr lang="es-MX" sz="1050" b="1">
              <a:latin typeface="+mn-lt"/>
              <a:cs typeface="Arial" pitchFamily="34" charset="0"/>
            </a:endParaRPr>
          </a:p>
          <a:p>
            <a:r>
              <a:rPr lang="es-MX" sz="1100" b="1">
                <a:solidFill>
                  <a:schemeClr val="tx1"/>
                </a:solidFill>
                <a:effectLst/>
                <a:latin typeface="+mn-lt"/>
                <a:ea typeface="+mn-ea"/>
                <a:cs typeface="+mn-cs"/>
              </a:rPr>
              <a:t>           _____________________________</a:t>
            </a:r>
            <a:endParaRPr lang="es-MX" sz="1050">
              <a:effectLst/>
            </a:endParaRPr>
          </a:p>
          <a:p>
            <a:pPr algn="ctr"/>
            <a:r>
              <a:rPr lang="es-MX" sz="1100" b="1">
                <a:solidFill>
                  <a:schemeClr val="tx1"/>
                </a:solidFill>
                <a:effectLst/>
                <a:latin typeface="+mn-lt"/>
                <a:ea typeface="+mn-ea"/>
                <a:cs typeface="+mn-cs"/>
              </a:rPr>
              <a:t>ARQ.</a:t>
            </a:r>
            <a:r>
              <a:rPr lang="es-MX" sz="1100" b="1" baseline="0">
                <a:solidFill>
                  <a:schemeClr val="tx1"/>
                </a:solidFill>
                <a:effectLst/>
                <a:latin typeface="+mn-lt"/>
                <a:ea typeface="+mn-ea"/>
                <a:cs typeface="+mn-cs"/>
              </a:rPr>
              <a:t> JORGE RUIZ GUTIERREZ</a:t>
            </a:r>
            <a:endParaRPr lang="es-MX" sz="1050">
              <a:effectLst/>
            </a:endParaRPr>
          </a:p>
          <a:p>
            <a:pPr algn="ctr"/>
            <a:r>
              <a:rPr lang="es-MX" sz="1100" b="1" baseline="0">
                <a:solidFill>
                  <a:schemeClr val="tx1"/>
                </a:solidFill>
                <a:effectLst/>
                <a:latin typeface="+mn-lt"/>
                <a:ea typeface="+mn-ea"/>
                <a:cs typeface="+mn-cs"/>
              </a:rPr>
              <a:t>JEFE DEL DEPARTAMENTO ADMINISTRATIVO</a:t>
            </a:r>
            <a:endParaRPr lang="es-MX" sz="1050">
              <a:effectLst/>
            </a:endParaRPr>
          </a:p>
          <a:p>
            <a:endParaRPr lang="es-MX" sz="1050" b="1">
              <a:latin typeface="+mn-lt"/>
              <a:cs typeface="Arial" pitchFamily="34" charset="0"/>
            </a:endParaRPr>
          </a:p>
        </xdr:txBody>
      </xdr:sp>
      <xdr:sp macro="" textlink="">
        <xdr:nvSpPr>
          <xdr:cNvPr id="5" name="4 CuadroTexto"/>
          <xdr:cNvSpPr txBox="1"/>
        </xdr:nvSpPr>
        <xdr:spPr>
          <a:xfrm>
            <a:off x="9579114" y="10491986"/>
            <a:ext cx="5278177" cy="1304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050" b="1">
                <a:latin typeface="+mn-lt"/>
                <a:cs typeface="Arial" pitchFamily="34" charset="0"/>
              </a:rPr>
              <a:t>AUTORIZÓ</a:t>
            </a:r>
          </a:p>
          <a:p>
            <a:endParaRPr lang="es-MX" sz="1050" b="1">
              <a:latin typeface="+mn-lt"/>
              <a:cs typeface="Arial" pitchFamily="34" charset="0"/>
            </a:endParaRPr>
          </a:p>
          <a:p>
            <a:r>
              <a:rPr lang="es-MX" sz="1100" b="1">
                <a:solidFill>
                  <a:schemeClr val="tx1"/>
                </a:solidFill>
                <a:effectLst/>
                <a:latin typeface="+mn-lt"/>
                <a:ea typeface="+mn-ea"/>
                <a:cs typeface="+mn-cs"/>
              </a:rPr>
              <a:t>         _____________________________</a:t>
            </a:r>
            <a:endParaRPr lang="es-MX" sz="1050">
              <a:effectLst/>
            </a:endParaRPr>
          </a:p>
          <a:p>
            <a:pPr algn="ctr"/>
            <a:r>
              <a:rPr lang="es-MX" sz="1100" b="1">
                <a:solidFill>
                  <a:schemeClr val="tx1"/>
                </a:solidFill>
                <a:effectLst/>
                <a:latin typeface="+mn-lt"/>
                <a:ea typeface="+mn-ea"/>
                <a:cs typeface="+mn-cs"/>
              </a:rPr>
              <a:t>L.A.E.</a:t>
            </a:r>
            <a:r>
              <a:rPr lang="es-MX" sz="1100" b="1" baseline="0">
                <a:solidFill>
                  <a:schemeClr val="tx1"/>
                </a:solidFill>
                <a:effectLst/>
                <a:latin typeface="+mn-lt"/>
                <a:ea typeface="+mn-ea"/>
                <a:cs typeface="+mn-cs"/>
              </a:rPr>
              <a:t> ANGEL RAFAEL DESCHAMPS FALCÓN</a:t>
            </a:r>
            <a:endParaRPr lang="es-MX" sz="1050">
              <a:effectLst/>
            </a:endParaRPr>
          </a:p>
          <a:p>
            <a:pPr algn="ctr"/>
            <a:r>
              <a:rPr lang="es-MX" sz="1100" b="1" baseline="0">
                <a:solidFill>
                  <a:schemeClr val="tx1"/>
                </a:solidFill>
                <a:effectLst/>
                <a:latin typeface="+mn-lt"/>
                <a:ea typeface="+mn-ea"/>
                <a:cs typeface="+mn-cs"/>
              </a:rPr>
              <a:t>DIRECTOR GENERAL </a:t>
            </a:r>
            <a:endParaRPr lang="es-MX" sz="1050">
              <a:effectLst/>
            </a:endParaRPr>
          </a:p>
          <a:p>
            <a:endParaRPr lang="es-MX" sz="1050" b="1">
              <a:latin typeface="+mn-lt"/>
              <a:cs typeface="Arial" pitchFamily="34" charset="0"/>
            </a:endParaRPr>
          </a:p>
        </xdr:txBody>
      </xdr:sp>
    </xdr:grpSp>
    <xdr:clientData/>
  </xdr:twoCellAnchor>
  <xdr:twoCellAnchor>
    <xdr:from>
      <xdr:col>0</xdr:col>
      <xdr:colOff>0</xdr:colOff>
      <xdr:row>1</xdr:row>
      <xdr:rowOff>0</xdr:rowOff>
    </xdr:from>
    <xdr:to>
      <xdr:col>0</xdr:col>
      <xdr:colOff>403860</xdr:colOff>
      <xdr:row>1</xdr:row>
      <xdr:rowOff>175260</xdr:rowOff>
    </xdr:to>
    <xdr:sp macro="" textlink="">
      <xdr:nvSpPr>
        <xdr:cNvPr id="6" name="5 CuadroTexto"/>
        <xdr:cNvSpPr txBox="1"/>
      </xdr:nvSpPr>
      <xdr:spPr>
        <a:xfrm>
          <a:off x="0" y="190500"/>
          <a:ext cx="403860" cy="175260"/>
        </a:xfrm>
        <a:prstGeom prst="rect">
          <a:avLst/>
        </a:prstGeom>
        <a:solidFill>
          <a:sysClr val="window" lastClr="FFFFFF">
            <a:lumMod val="75000"/>
          </a:sysClr>
        </a:solidFill>
        <a:ln w="9525" cmpd="sng">
          <a:no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itchFamily="34" charset="0"/>
              <a:ea typeface="+mn-ea"/>
              <a:cs typeface="+mn-cs"/>
            </a:rPr>
            <a:t>7.5</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168</xdr:row>
      <xdr:rowOff>114297</xdr:rowOff>
    </xdr:from>
    <xdr:to>
      <xdr:col>6</xdr:col>
      <xdr:colOff>790576</xdr:colOff>
      <xdr:row>175</xdr:row>
      <xdr:rowOff>28572</xdr:rowOff>
    </xdr:to>
    <xdr:grpSp>
      <xdr:nvGrpSpPr>
        <xdr:cNvPr id="2" name="1 Grupo"/>
        <xdr:cNvGrpSpPr/>
      </xdr:nvGrpSpPr>
      <xdr:grpSpPr>
        <a:xfrm>
          <a:off x="0" y="27651072"/>
          <a:ext cx="9934576" cy="1247775"/>
          <a:chOff x="52192" y="10511828"/>
          <a:chExt cx="13689256" cy="1319266"/>
        </a:xfrm>
      </xdr:grpSpPr>
      <xdr:sp macro="" textlink="">
        <xdr:nvSpPr>
          <xdr:cNvPr id="3" name="2 CuadroTexto"/>
          <xdr:cNvSpPr txBox="1"/>
        </xdr:nvSpPr>
        <xdr:spPr>
          <a:xfrm>
            <a:off x="52192" y="10526170"/>
            <a:ext cx="4540685" cy="1304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050" b="1">
                <a:latin typeface="+mn-lt"/>
                <a:cs typeface="Arial" pitchFamily="34" charset="0"/>
              </a:rPr>
              <a:t>ELABORÓ</a:t>
            </a:r>
          </a:p>
          <a:p>
            <a:endParaRPr lang="es-MX" sz="1050" b="1">
              <a:latin typeface="+mn-lt"/>
              <a:cs typeface="Arial" pitchFamily="34" charset="0"/>
            </a:endParaRPr>
          </a:p>
          <a:p>
            <a:pPr algn="ctr"/>
            <a:r>
              <a:rPr lang="es-MX" sz="1100" b="1">
                <a:solidFill>
                  <a:schemeClr val="tx1"/>
                </a:solidFill>
                <a:effectLst/>
                <a:latin typeface="+mn-lt"/>
                <a:ea typeface="+mn-ea"/>
                <a:cs typeface="+mn-cs"/>
              </a:rPr>
              <a:t>_____________________________</a:t>
            </a:r>
            <a:endParaRPr lang="es-MX" sz="1050">
              <a:effectLst/>
            </a:endParaRPr>
          </a:p>
          <a:p>
            <a:pPr algn="ctr"/>
            <a:r>
              <a:rPr lang="es-MX" sz="1100" b="1">
                <a:solidFill>
                  <a:schemeClr val="tx1"/>
                </a:solidFill>
                <a:effectLst/>
                <a:latin typeface="+mn-lt"/>
                <a:ea typeface="+mn-ea"/>
                <a:cs typeface="+mn-cs"/>
              </a:rPr>
              <a:t>L.F.C.P.</a:t>
            </a:r>
            <a:r>
              <a:rPr lang="es-MX" sz="1100" b="1" baseline="0">
                <a:solidFill>
                  <a:schemeClr val="tx1"/>
                </a:solidFill>
                <a:effectLst/>
                <a:latin typeface="+mn-lt"/>
                <a:ea typeface="+mn-ea"/>
                <a:cs typeface="+mn-cs"/>
              </a:rPr>
              <a:t> JOSE LUIS PEREZ HERNANDEZ</a:t>
            </a:r>
            <a:endParaRPr lang="es-MX" sz="1050">
              <a:effectLst/>
            </a:endParaRPr>
          </a:p>
          <a:p>
            <a:pPr algn="ctr"/>
            <a:r>
              <a:rPr lang="es-MX" sz="1100" b="1" baseline="0">
                <a:solidFill>
                  <a:schemeClr val="tx1"/>
                </a:solidFill>
                <a:effectLst/>
                <a:latin typeface="+mn-lt"/>
                <a:ea typeface="+mn-ea"/>
                <a:cs typeface="+mn-cs"/>
              </a:rPr>
              <a:t>OFICINA DE RECUROS FINANCIEROS </a:t>
            </a:r>
            <a:endParaRPr lang="es-MX" sz="1050">
              <a:effectLst/>
            </a:endParaRPr>
          </a:p>
          <a:p>
            <a:endParaRPr lang="es-MX" sz="1050" b="1">
              <a:latin typeface="+mn-lt"/>
              <a:cs typeface="Arial" pitchFamily="34" charset="0"/>
            </a:endParaRPr>
          </a:p>
        </xdr:txBody>
      </xdr:sp>
      <xdr:sp macro="" textlink="">
        <xdr:nvSpPr>
          <xdr:cNvPr id="4" name="3 CuadroTexto"/>
          <xdr:cNvSpPr txBox="1"/>
        </xdr:nvSpPr>
        <xdr:spPr>
          <a:xfrm>
            <a:off x="5310513" y="10516644"/>
            <a:ext cx="4540685" cy="1304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050" b="1">
                <a:latin typeface="+mn-lt"/>
                <a:cs typeface="Arial" pitchFamily="34" charset="0"/>
              </a:rPr>
              <a:t>VERIFICÓ</a:t>
            </a:r>
          </a:p>
          <a:p>
            <a:endParaRPr lang="es-MX" sz="1050" b="1">
              <a:latin typeface="+mn-lt"/>
              <a:cs typeface="Arial" pitchFamily="34" charset="0"/>
            </a:endParaRPr>
          </a:p>
          <a:p>
            <a:pPr algn="ctr"/>
            <a:r>
              <a:rPr lang="es-MX" sz="1100" b="1">
                <a:solidFill>
                  <a:schemeClr val="tx1"/>
                </a:solidFill>
                <a:effectLst/>
                <a:latin typeface="+mn-lt"/>
                <a:ea typeface="+mn-ea"/>
                <a:cs typeface="+mn-cs"/>
              </a:rPr>
              <a:t>_____________________________</a:t>
            </a:r>
            <a:endParaRPr lang="es-MX" sz="1050">
              <a:effectLst/>
            </a:endParaRPr>
          </a:p>
          <a:p>
            <a:pPr algn="ctr"/>
            <a:r>
              <a:rPr lang="es-MX" sz="1100" b="1">
                <a:solidFill>
                  <a:schemeClr val="tx1"/>
                </a:solidFill>
                <a:effectLst/>
                <a:latin typeface="+mn-lt"/>
                <a:ea typeface="+mn-ea"/>
                <a:cs typeface="+mn-cs"/>
              </a:rPr>
              <a:t>ARQ.</a:t>
            </a:r>
            <a:r>
              <a:rPr lang="es-MX" sz="1100" b="1" baseline="0">
                <a:solidFill>
                  <a:schemeClr val="tx1"/>
                </a:solidFill>
                <a:effectLst/>
                <a:latin typeface="+mn-lt"/>
                <a:ea typeface="+mn-ea"/>
                <a:cs typeface="+mn-cs"/>
              </a:rPr>
              <a:t> JORGE RUIZ GUTIERREZ</a:t>
            </a:r>
            <a:endParaRPr lang="es-MX" sz="1050">
              <a:effectLst/>
            </a:endParaRPr>
          </a:p>
          <a:p>
            <a:pPr algn="ctr"/>
            <a:r>
              <a:rPr lang="es-MX" sz="1100" b="1" baseline="0">
                <a:solidFill>
                  <a:schemeClr val="tx1"/>
                </a:solidFill>
                <a:effectLst/>
                <a:latin typeface="+mn-lt"/>
                <a:ea typeface="+mn-ea"/>
                <a:cs typeface="+mn-cs"/>
              </a:rPr>
              <a:t>JEFE DEL DEPARTAMENTO ADMINISTRATIVO</a:t>
            </a:r>
            <a:endParaRPr lang="es-MX" sz="1050">
              <a:effectLst/>
            </a:endParaRPr>
          </a:p>
          <a:p>
            <a:pPr algn="ctr"/>
            <a:endParaRPr lang="es-MX" sz="1050" b="1">
              <a:latin typeface="+mn-lt"/>
              <a:cs typeface="Arial" pitchFamily="34" charset="0"/>
            </a:endParaRPr>
          </a:p>
        </xdr:txBody>
      </xdr:sp>
      <xdr:sp macro="" textlink="">
        <xdr:nvSpPr>
          <xdr:cNvPr id="5" name="4 CuadroTexto"/>
          <xdr:cNvSpPr txBox="1"/>
        </xdr:nvSpPr>
        <xdr:spPr>
          <a:xfrm>
            <a:off x="9646484" y="10511828"/>
            <a:ext cx="4094964" cy="1304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050" b="1">
                <a:latin typeface="+mn-lt"/>
                <a:cs typeface="Arial" pitchFamily="34" charset="0"/>
              </a:rPr>
              <a:t>AUTORIZÓ</a:t>
            </a:r>
          </a:p>
          <a:p>
            <a:endParaRPr lang="es-MX" sz="1050" b="1">
              <a:latin typeface="+mn-lt"/>
              <a:cs typeface="Arial" pitchFamily="34" charset="0"/>
            </a:endParaRPr>
          </a:p>
          <a:p>
            <a:pPr algn="ctr"/>
            <a:r>
              <a:rPr lang="es-MX" sz="1100" b="1">
                <a:solidFill>
                  <a:schemeClr val="tx1"/>
                </a:solidFill>
                <a:effectLst/>
                <a:latin typeface="+mn-lt"/>
                <a:ea typeface="+mn-ea"/>
                <a:cs typeface="+mn-cs"/>
              </a:rPr>
              <a:t>         _____________________________</a:t>
            </a:r>
            <a:endParaRPr lang="es-MX" sz="1050">
              <a:effectLst/>
            </a:endParaRPr>
          </a:p>
          <a:p>
            <a:pPr algn="ctr"/>
            <a:r>
              <a:rPr lang="es-MX" sz="1100" b="1">
                <a:solidFill>
                  <a:schemeClr val="tx1"/>
                </a:solidFill>
                <a:effectLst/>
                <a:latin typeface="+mn-lt"/>
                <a:ea typeface="+mn-ea"/>
                <a:cs typeface="+mn-cs"/>
              </a:rPr>
              <a:t>L.A.E.</a:t>
            </a:r>
            <a:r>
              <a:rPr lang="es-MX" sz="1100" b="1" baseline="0">
                <a:solidFill>
                  <a:schemeClr val="tx1"/>
                </a:solidFill>
                <a:effectLst/>
                <a:latin typeface="+mn-lt"/>
                <a:ea typeface="+mn-ea"/>
                <a:cs typeface="+mn-cs"/>
              </a:rPr>
              <a:t> ANGEL RAFAEL DESCHAMPS FALCÓN </a:t>
            </a:r>
            <a:endParaRPr lang="es-MX" sz="1050">
              <a:effectLst/>
            </a:endParaRPr>
          </a:p>
          <a:p>
            <a:pPr algn="ctr"/>
            <a:r>
              <a:rPr lang="es-MX" sz="1100" b="1" baseline="0">
                <a:solidFill>
                  <a:schemeClr val="tx1"/>
                </a:solidFill>
                <a:effectLst/>
                <a:latin typeface="+mn-lt"/>
                <a:ea typeface="+mn-ea"/>
                <a:cs typeface="+mn-cs"/>
              </a:rPr>
              <a:t>DIRECTOR GENERAL </a:t>
            </a:r>
            <a:endParaRPr lang="es-MX" sz="1050">
              <a:effectLst/>
            </a:endParaRPr>
          </a:p>
          <a:p>
            <a:pPr algn="ctr"/>
            <a:endParaRPr lang="es-MX" sz="1050" b="1">
              <a:latin typeface="+mn-lt"/>
              <a:cs typeface="Arial" pitchFamily="34" charset="0"/>
            </a:endParaRPr>
          </a:p>
        </xdr:txBody>
      </xdr:sp>
    </xdr:grpSp>
    <xdr:clientData/>
  </xdr:twoCellAnchor>
  <xdr:twoCellAnchor>
    <xdr:from>
      <xdr:col>0</xdr:col>
      <xdr:colOff>0</xdr:colOff>
      <xdr:row>1</xdr:row>
      <xdr:rowOff>0</xdr:rowOff>
    </xdr:from>
    <xdr:to>
      <xdr:col>1</xdr:col>
      <xdr:colOff>251460</xdr:colOff>
      <xdr:row>1</xdr:row>
      <xdr:rowOff>175260</xdr:rowOff>
    </xdr:to>
    <xdr:sp macro="" textlink="">
      <xdr:nvSpPr>
        <xdr:cNvPr id="6" name="5 CuadroTexto"/>
        <xdr:cNvSpPr txBox="1"/>
      </xdr:nvSpPr>
      <xdr:spPr>
        <a:xfrm>
          <a:off x="0" y="190500"/>
          <a:ext cx="403860" cy="175260"/>
        </a:xfrm>
        <a:prstGeom prst="rect">
          <a:avLst/>
        </a:prstGeom>
        <a:solidFill>
          <a:sysClr val="window" lastClr="FFFFFF">
            <a:lumMod val="75000"/>
          </a:sysClr>
        </a:solidFill>
        <a:ln w="9525" cmpd="sng">
          <a:no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itchFamily="34" charset="0"/>
              <a:ea typeface="+mn-ea"/>
              <a:cs typeface="+mn-cs"/>
            </a:rPr>
            <a:t>7.6</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114300</xdr:colOff>
      <xdr:row>14</xdr:row>
      <xdr:rowOff>74381</xdr:rowOff>
    </xdr:from>
    <xdr:to>
      <xdr:col>6</xdr:col>
      <xdr:colOff>914400</xdr:colOff>
      <xdr:row>20</xdr:row>
      <xdr:rowOff>66677</xdr:rowOff>
    </xdr:to>
    <xdr:grpSp>
      <xdr:nvGrpSpPr>
        <xdr:cNvPr id="2" name="1 Grupo"/>
        <xdr:cNvGrpSpPr/>
      </xdr:nvGrpSpPr>
      <xdr:grpSpPr>
        <a:xfrm>
          <a:off x="114300" y="2569931"/>
          <a:ext cx="8020050" cy="1135296"/>
          <a:chOff x="52192" y="10516644"/>
          <a:chExt cx="14918401" cy="1314450"/>
        </a:xfrm>
      </xdr:grpSpPr>
      <xdr:sp macro="" textlink="">
        <xdr:nvSpPr>
          <xdr:cNvPr id="3" name="2 CuadroTexto"/>
          <xdr:cNvSpPr txBox="1"/>
        </xdr:nvSpPr>
        <xdr:spPr>
          <a:xfrm>
            <a:off x="52192" y="10526170"/>
            <a:ext cx="4540685" cy="1304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000" b="1">
                <a:latin typeface="+mn-lt"/>
                <a:cs typeface="Arial" pitchFamily="34" charset="0"/>
              </a:rPr>
              <a:t>ELABORÓ</a:t>
            </a:r>
          </a:p>
          <a:p>
            <a:endParaRPr lang="es-MX" sz="1000" b="1">
              <a:latin typeface="+mn-lt"/>
              <a:cs typeface="Arial" pitchFamily="34" charset="0"/>
            </a:endParaRPr>
          </a:p>
          <a:p>
            <a:r>
              <a:rPr lang="es-MX" sz="1100" b="1">
                <a:solidFill>
                  <a:schemeClr val="tx1"/>
                </a:solidFill>
                <a:effectLst/>
                <a:latin typeface="+mn-lt"/>
                <a:ea typeface="+mn-ea"/>
                <a:cs typeface="+mn-cs"/>
              </a:rPr>
              <a:t>_____________________________</a:t>
            </a:r>
            <a:endParaRPr lang="es-MX" sz="1000">
              <a:effectLst/>
            </a:endParaRPr>
          </a:p>
          <a:p>
            <a:r>
              <a:rPr lang="es-MX" sz="1100" b="1">
                <a:solidFill>
                  <a:schemeClr val="tx1"/>
                </a:solidFill>
                <a:effectLst/>
                <a:latin typeface="+mn-lt"/>
                <a:ea typeface="+mn-ea"/>
                <a:cs typeface="+mn-cs"/>
              </a:rPr>
              <a:t>L.F.C.P.</a:t>
            </a:r>
            <a:r>
              <a:rPr lang="es-MX" sz="1100" b="1" baseline="0">
                <a:solidFill>
                  <a:schemeClr val="tx1"/>
                </a:solidFill>
                <a:effectLst/>
                <a:latin typeface="+mn-lt"/>
                <a:ea typeface="+mn-ea"/>
                <a:cs typeface="+mn-cs"/>
              </a:rPr>
              <a:t> JOSE LUIS PEREZ HERNANDEZ</a:t>
            </a:r>
            <a:endParaRPr lang="es-MX" sz="1000">
              <a:effectLst/>
            </a:endParaRPr>
          </a:p>
          <a:p>
            <a:r>
              <a:rPr lang="es-MX" sz="1100" b="1" baseline="0">
                <a:solidFill>
                  <a:schemeClr val="tx1"/>
                </a:solidFill>
                <a:effectLst/>
                <a:latin typeface="+mn-lt"/>
                <a:ea typeface="+mn-ea"/>
                <a:cs typeface="+mn-cs"/>
              </a:rPr>
              <a:t>OFICINA DE RECUROS FINANCIEROS </a:t>
            </a:r>
            <a:endParaRPr lang="es-MX" sz="1000">
              <a:effectLst/>
            </a:endParaRPr>
          </a:p>
          <a:p>
            <a:endParaRPr lang="es-MX" sz="1000" b="1">
              <a:latin typeface="+mn-lt"/>
              <a:cs typeface="Arial" pitchFamily="34" charset="0"/>
            </a:endParaRPr>
          </a:p>
        </xdr:txBody>
      </xdr:sp>
      <xdr:sp macro="" textlink="">
        <xdr:nvSpPr>
          <xdr:cNvPr id="4" name="3 CuadroTexto"/>
          <xdr:cNvSpPr txBox="1"/>
        </xdr:nvSpPr>
        <xdr:spPr>
          <a:xfrm>
            <a:off x="4286752" y="10516644"/>
            <a:ext cx="5564447" cy="1304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000" b="1">
                <a:latin typeface="+mn-lt"/>
                <a:cs typeface="Arial" pitchFamily="34" charset="0"/>
              </a:rPr>
              <a:t>VERIFICÓ</a:t>
            </a:r>
          </a:p>
          <a:p>
            <a:endParaRPr lang="es-MX" sz="1000" b="1">
              <a:latin typeface="+mn-lt"/>
              <a:cs typeface="Arial" pitchFamily="34" charset="0"/>
            </a:endParaRPr>
          </a:p>
          <a:p>
            <a:pPr algn="ctr"/>
            <a:r>
              <a:rPr lang="es-MX" sz="1100" b="1">
                <a:solidFill>
                  <a:schemeClr val="tx1"/>
                </a:solidFill>
                <a:effectLst/>
                <a:latin typeface="+mn-lt"/>
                <a:ea typeface="+mn-ea"/>
                <a:cs typeface="+mn-cs"/>
              </a:rPr>
              <a:t>_____________________________</a:t>
            </a:r>
            <a:endParaRPr lang="es-MX" sz="1000">
              <a:effectLst/>
            </a:endParaRPr>
          </a:p>
          <a:p>
            <a:pPr algn="ctr"/>
            <a:r>
              <a:rPr lang="es-MX" sz="1100" b="1">
                <a:solidFill>
                  <a:schemeClr val="tx1"/>
                </a:solidFill>
                <a:effectLst/>
                <a:latin typeface="+mn-lt"/>
                <a:ea typeface="+mn-ea"/>
                <a:cs typeface="+mn-cs"/>
              </a:rPr>
              <a:t>ARQ.</a:t>
            </a:r>
            <a:r>
              <a:rPr lang="es-MX" sz="1100" b="1" baseline="0">
                <a:solidFill>
                  <a:schemeClr val="tx1"/>
                </a:solidFill>
                <a:effectLst/>
                <a:latin typeface="+mn-lt"/>
                <a:ea typeface="+mn-ea"/>
                <a:cs typeface="+mn-cs"/>
              </a:rPr>
              <a:t> JORGE RUIZ GUTIERREZ</a:t>
            </a:r>
            <a:endParaRPr lang="es-MX" sz="1000">
              <a:effectLst/>
            </a:endParaRPr>
          </a:p>
          <a:p>
            <a:pPr algn="ctr"/>
            <a:r>
              <a:rPr lang="es-MX" sz="1100" b="1" baseline="0">
                <a:solidFill>
                  <a:schemeClr val="tx1"/>
                </a:solidFill>
                <a:effectLst/>
                <a:latin typeface="+mn-lt"/>
                <a:ea typeface="+mn-ea"/>
                <a:cs typeface="+mn-cs"/>
              </a:rPr>
              <a:t>JEFE DEL DEPARTAMENTO ADMINISTRATIVO</a:t>
            </a:r>
            <a:endParaRPr lang="es-MX" sz="1000">
              <a:effectLst/>
            </a:endParaRPr>
          </a:p>
          <a:p>
            <a:endParaRPr lang="es-MX" sz="1000" b="1">
              <a:latin typeface="+mn-lt"/>
              <a:cs typeface="Arial" pitchFamily="34" charset="0"/>
            </a:endParaRPr>
          </a:p>
        </xdr:txBody>
      </xdr:sp>
      <xdr:sp macro="" textlink="">
        <xdr:nvSpPr>
          <xdr:cNvPr id="5" name="4 CuadroTexto"/>
          <xdr:cNvSpPr txBox="1"/>
        </xdr:nvSpPr>
        <xdr:spPr>
          <a:xfrm>
            <a:off x="9814709" y="10595947"/>
            <a:ext cx="5155884" cy="121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000" b="1">
                <a:latin typeface="+mn-lt"/>
                <a:cs typeface="Arial" pitchFamily="34" charset="0"/>
              </a:rPr>
              <a:t>AUTORIZÓ</a:t>
            </a:r>
          </a:p>
          <a:p>
            <a:endParaRPr lang="es-MX" sz="1000" b="1">
              <a:latin typeface="+mn-lt"/>
              <a:cs typeface="Arial" pitchFamily="34" charset="0"/>
            </a:endParaRPr>
          </a:p>
          <a:p>
            <a:pPr algn="ctr"/>
            <a:r>
              <a:rPr lang="es-MX" sz="1100" b="1">
                <a:solidFill>
                  <a:schemeClr val="tx1"/>
                </a:solidFill>
                <a:effectLst/>
                <a:latin typeface="+mn-lt"/>
                <a:ea typeface="+mn-ea"/>
                <a:cs typeface="+mn-cs"/>
              </a:rPr>
              <a:t>    _____________________________</a:t>
            </a:r>
            <a:endParaRPr lang="es-MX" sz="1000">
              <a:effectLst/>
            </a:endParaRPr>
          </a:p>
          <a:p>
            <a:pPr algn="ctr"/>
            <a:r>
              <a:rPr lang="es-MX" sz="1100" b="1">
                <a:solidFill>
                  <a:schemeClr val="tx1"/>
                </a:solidFill>
                <a:effectLst/>
                <a:latin typeface="+mn-lt"/>
                <a:ea typeface="+mn-ea"/>
                <a:cs typeface="+mn-cs"/>
              </a:rPr>
              <a:t>L.A.E.</a:t>
            </a:r>
            <a:r>
              <a:rPr lang="es-MX" sz="1100" b="1" baseline="0">
                <a:solidFill>
                  <a:schemeClr val="tx1"/>
                </a:solidFill>
                <a:effectLst/>
                <a:latin typeface="+mn-lt"/>
                <a:ea typeface="+mn-ea"/>
                <a:cs typeface="+mn-cs"/>
              </a:rPr>
              <a:t> ANGEL RAFAEL DESCHAMPS FALCÓN</a:t>
            </a:r>
            <a:endParaRPr lang="es-MX" sz="1000">
              <a:effectLst/>
            </a:endParaRPr>
          </a:p>
          <a:p>
            <a:pPr algn="ctr"/>
            <a:r>
              <a:rPr lang="es-MX" sz="1100" b="1" baseline="0">
                <a:solidFill>
                  <a:schemeClr val="tx1"/>
                </a:solidFill>
                <a:effectLst/>
                <a:latin typeface="+mn-lt"/>
                <a:ea typeface="+mn-ea"/>
                <a:cs typeface="+mn-cs"/>
              </a:rPr>
              <a:t>DIRECTOR GENERAL </a:t>
            </a:r>
            <a:endParaRPr lang="es-MX" sz="1000">
              <a:effectLst/>
            </a:endParaRPr>
          </a:p>
          <a:p>
            <a:endParaRPr lang="es-MX" sz="1000" b="1">
              <a:latin typeface="+mn-lt"/>
              <a:cs typeface="Arial" pitchFamily="34" charset="0"/>
            </a:endParaRPr>
          </a:p>
        </xdr:txBody>
      </xdr:sp>
    </xdr:grpSp>
    <xdr:clientData/>
  </xdr:twoCellAnchor>
  <xdr:twoCellAnchor>
    <xdr:from>
      <xdr:col>0</xdr:col>
      <xdr:colOff>0</xdr:colOff>
      <xdr:row>1</xdr:row>
      <xdr:rowOff>0</xdr:rowOff>
    </xdr:from>
    <xdr:to>
      <xdr:col>0</xdr:col>
      <xdr:colOff>403860</xdr:colOff>
      <xdr:row>1</xdr:row>
      <xdr:rowOff>175260</xdr:rowOff>
    </xdr:to>
    <xdr:sp macro="" textlink="">
      <xdr:nvSpPr>
        <xdr:cNvPr id="6" name="5 CuadroTexto"/>
        <xdr:cNvSpPr txBox="1"/>
      </xdr:nvSpPr>
      <xdr:spPr>
        <a:xfrm>
          <a:off x="0" y="190500"/>
          <a:ext cx="403860" cy="175260"/>
        </a:xfrm>
        <a:prstGeom prst="rect">
          <a:avLst/>
        </a:prstGeom>
        <a:solidFill>
          <a:sysClr val="window" lastClr="FFFFFF">
            <a:lumMod val="75000"/>
          </a:sysClr>
        </a:solidFill>
        <a:ln w="9525" cmpd="sng">
          <a:no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Calibri" pitchFamily="34" charset="0"/>
              <a:ea typeface="+mn-ea"/>
              <a:cs typeface="+mn-cs"/>
            </a:rPr>
            <a:t>7.7</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
  <sheetViews>
    <sheetView topLeftCell="A13" zoomScale="73" zoomScaleNormal="73" workbookViewId="0">
      <selection activeCell="P24" sqref="P24"/>
    </sheetView>
  </sheetViews>
  <sheetFormatPr baseColWidth="10" defaultRowHeight="15" x14ac:dyDescent="0.25"/>
  <sheetData/>
  <pageMargins left="0.70866141732283472" right="0.70866141732283472" top="0.74803149606299213" bottom="0.74803149606299213" header="0.31496062992125984" footer="0.31496062992125984"/>
  <pageSetup scale="5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94"/>
  <sheetViews>
    <sheetView zoomScaleNormal="100" workbookViewId="0">
      <selection activeCell="D29" sqref="D29"/>
    </sheetView>
  </sheetViews>
  <sheetFormatPr baseColWidth="10" defaultRowHeight="15" x14ac:dyDescent="0.25"/>
  <cols>
    <col min="1" max="1" width="2.140625" style="2" customWidth="1"/>
    <col min="2" max="2" width="57.140625" style="2" customWidth="1"/>
    <col min="3" max="8" width="14.7109375" style="2" customWidth="1"/>
    <col min="9" max="16384" width="11.42578125" style="2"/>
  </cols>
  <sheetData>
    <row r="1" spans="1:8" x14ac:dyDescent="0.25">
      <c r="A1" s="226" t="str">
        <f>'6b ADMVA'!A1:G1</f>
        <v>INSTITUTO VERACRUZANO DE DESARROLLO  MUNICIPAL</v>
      </c>
      <c r="B1" s="227"/>
      <c r="C1" s="227"/>
      <c r="D1" s="227"/>
      <c r="E1" s="227"/>
      <c r="F1" s="227"/>
      <c r="G1" s="227"/>
      <c r="H1" s="228"/>
    </row>
    <row r="2" spans="1:8" x14ac:dyDescent="0.25">
      <c r="A2" s="229" t="s">
        <v>347</v>
      </c>
      <c r="B2" s="230"/>
      <c r="C2" s="230"/>
      <c r="D2" s="230"/>
      <c r="E2" s="230"/>
      <c r="F2" s="230"/>
      <c r="G2" s="230"/>
      <c r="H2" s="231"/>
    </row>
    <row r="3" spans="1:8" x14ac:dyDescent="0.25">
      <c r="A3" s="229" t="s">
        <v>439</v>
      </c>
      <c r="B3" s="230"/>
      <c r="C3" s="230"/>
      <c r="D3" s="230"/>
      <c r="E3" s="230"/>
      <c r="F3" s="230"/>
      <c r="G3" s="230"/>
      <c r="H3" s="231"/>
    </row>
    <row r="4" spans="1:8" x14ac:dyDescent="0.25">
      <c r="A4" s="229" t="str">
        <f>'6b ADMVA'!A4:G4</f>
        <v>Del 1 de enero al 31 de marzo de 2018</v>
      </c>
      <c r="B4" s="230"/>
      <c r="C4" s="230"/>
      <c r="D4" s="230"/>
      <c r="E4" s="230"/>
      <c r="F4" s="230"/>
      <c r="G4" s="230"/>
      <c r="H4" s="231"/>
    </row>
    <row r="5" spans="1:8" x14ac:dyDescent="0.25">
      <c r="A5" s="229" t="s">
        <v>2</v>
      </c>
      <c r="B5" s="230"/>
      <c r="C5" s="233"/>
      <c r="D5" s="233"/>
      <c r="E5" s="233"/>
      <c r="F5" s="233"/>
      <c r="G5" s="233"/>
      <c r="H5" s="234"/>
    </row>
    <row r="6" spans="1:8" x14ac:dyDescent="0.25">
      <c r="A6" s="313" t="s">
        <v>3</v>
      </c>
      <c r="B6" s="314"/>
      <c r="C6" s="284" t="s">
        <v>349</v>
      </c>
      <c r="D6" s="284"/>
      <c r="E6" s="284"/>
      <c r="F6" s="284"/>
      <c r="G6" s="285"/>
      <c r="H6" s="297" t="s">
        <v>435</v>
      </c>
    </row>
    <row r="7" spans="1:8" x14ac:dyDescent="0.25">
      <c r="A7" s="315"/>
      <c r="B7" s="316"/>
      <c r="C7" s="228" t="s">
        <v>225</v>
      </c>
      <c r="D7" s="207" t="s">
        <v>267</v>
      </c>
      <c r="E7" s="297" t="s">
        <v>269</v>
      </c>
      <c r="F7" s="297" t="s">
        <v>226</v>
      </c>
      <c r="G7" s="297" t="s">
        <v>228</v>
      </c>
      <c r="H7" s="306"/>
    </row>
    <row r="8" spans="1:8" x14ac:dyDescent="0.25">
      <c r="A8" s="317"/>
      <c r="B8" s="318"/>
      <c r="C8" s="234"/>
      <c r="D8" s="206" t="s">
        <v>268</v>
      </c>
      <c r="E8" s="298"/>
      <c r="F8" s="298"/>
      <c r="G8" s="298"/>
      <c r="H8" s="298"/>
    </row>
    <row r="9" spans="1:8" x14ac:dyDescent="0.25">
      <c r="A9" s="319"/>
      <c r="B9" s="320"/>
      <c r="C9" s="9"/>
      <c r="D9" s="9"/>
      <c r="E9" s="9"/>
      <c r="F9" s="9"/>
      <c r="G9" s="9"/>
      <c r="H9" s="9"/>
    </row>
    <row r="10" spans="1:8" s="14" customFormat="1" ht="12.75" x14ac:dyDescent="0.2">
      <c r="A10" s="307" t="s">
        <v>440</v>
      </c>
      <c r="B10" s="308"/>
      <c r="C10" s="78">
        <f t="shared" ref="C10:H10" si="0">C11+C21+C31+C43</f>
        <v>3736000</v>
      </c>
      <c r="D10" s="78">
        <f t="shared" si="0"/>
        <v>0</v>
      </c>
      <c r="E10" s="78">
        <f t="shared" si="0"/>
        <v>3736000</v>
      </c>
      <c r="F10" s="78">
        <f t="shared" si="0"/>
        <v>3052513</v>
      </c>
      <c r="G10" s="78">
        <f t="shared" si="0"/>
        <v>917199</v>
      </c>
      <c r="H10" s="78">
        <f t="shared" si="0"/>
        <v>683487</v>
      </c>
    </row>
    <row r="11" spans="1:8" s="14" customFormat="1" ht="12.75" x14ac:dyDescent="0.2">
      <c r="A11" s="307" t="s">
        <v>441</v>
      </c>
      <c r="B11" s="308"/>
      <c r="C11" s="78">
        <f>SUM(C12:C19)</f>
        <v>3736000</v>
      </c>
      <c r="D11" s="78">
        <f t="shared" ref="D11:H11" si="1">SUM(D12:D19)</f>
        <v>0</v>
      </c>
      <c r="E11" s="78">
        <f t="shared" si="1"/>
        <v>3736000</v>
      </c>
      <c r="F11" s="78">
        <f t="shared" si="1"/>
        <v>3052513</v>
      </c>
      <c r="G11" s="78">
        <f t="shared" si="1"/>
        <v>917199</v>
      </c>
      <c r="H11" s="78">
        <f t="shared" si="1"/>
        <v>683487</v>
      </c>
    </row>
    <row r="12" spans="1:8" s="14" customFormat="1" ht="12.75" x14ac:dyDescent="0.2">
      <c r="A12" s="88"/>
      <c r="B12" s="99" t="s">
        <v>442</v>
      </c>
      <c r="C12" s="76">
        <v>0</v>
      </c>
      <c r="D12" s="76">
        <v>0</v>
      </c>
      <c r="E12" s="76">
        <f>D12+C12</f>
        <v>0</v>
      </c>
      <c r="F12" s="76">
        <v>0</v>
      </c>
      <c r="G12" s="76">
        <v>0</v>
      </c>
      <c r="H12" s="76">
        <f>E12-F12</f>
        <v>0</v>
      </c>
    </row>
    <row r="13" spans="1:8" s="14" customFormat="1" ht="12.75" x14ac:dyDescent="0.2">
      <c r="A13" s="88"/>
      <c r="B13" s="99" t="s">
        <v>443</v>
      </c>
      <c r="C13" s="76">
        <v>0</v>
      </c>
      <c r="D13" s="76">
        <v>0</v>
      </c>
      <c r="E13" s="76">
        <f t="shared" ref="E13:E19" si="2">D13+C13</f>
        <v>0</v>
      </c>
      <c r="F13" s="76">
        <v>0</v>
      </c>
      <c r="G13" s="76">
        <v>0</v>
      </c>
      <c r="H13" s="76">
        <f t="shared" ref="H13:H19" si="3">E13-F13</f>
        <v>0</v>
      </c>
    </row>
    <row r="14" spans="1:8" s="14" customFormat="1" x14ac:dyDescent="0.2">
      <c r="A14" s="88"/>
      <c r="B14" s="99" t="s">
        <v>444</v>
      </c>
      <c r="C14" s="76">
        <v>3736000</v>
      </c>
      <c r="D14" s="187">
        <v>0</v>
      </c>
      <c r="E14" s="76">
        <f t="shared" si="2"/>
        <v>3736000</v>
      </c>
      <c r="F14" s="188">
        <v>3052513</v>
      </c>
      <c r="G14" s="187">
        <v>917199</v>
      </c>
      <c r="H14" s="189">
        <v>683487</v>
      </c>
    </row>
    <row r="15" spans="1:8" s="14" customFormat="1" ht="12.75" x14ac:dyDescent="0.2">
      <c r="A15" s="88"/>
      <c r="B15" s="99" t="s">
        <v>445</v>
      </c>
      <c r="C15" s="76">
        <v>0</v>
      </c>
      <c r="D15" s="76">
        <v>0</v>
      </c>
      <c r="E15" s="76">
        <f t="shared" si="2"/>
        <v>0</v>
      </c>
      <c r="F15" s="76">
        <v>0</v>
      </c>
      <c r="G15" s="76">
        <v>0</v>
      </c>
      <c r="H15" s="76">
        <f t="shared" si="3"/>
        <v>0</v>
      </c>
    </row>
    <row r="16" spans="1:8" s="14" customFormat="1" ht="12.75" x14ac:dyDescent="0.2">
      <c r="A16" s="88"/>
      <c r="B16" s="99" t="s">
        <v>446</v>
      </c>
      <c r="C16" s="76">
        <v>0</v>
      </c>
      <c r="D16" s="76">
        <v>0</v>
      </c>
      <c r="E16" s="76">
        <f t="shared" si="2"/>
        <v>0</v>
      </c>
      <c r="F16" s="76">
        <v>0</v>
      </c>
      <c r="G16" s="76">
        <v>0</v>
      </c>
      <c r="H16" s="76">
        <f t="shared" si="3"/>
        <v>0</v>
      </c>
    </row>
    <row r="17" spans="1:8" s="14" customFormat="1" ht="12.75" x14ac:dyDescent="0.2">
      <c r="A17" s="88"/>
      <c r="B17" s="99" t="s">
        <v>447</v>
      </c>
      <c r="C17" s="76">
        <v>0</v>
      </c>
      <c r="D17" s="76">
        <v>0</v>
      </c>
      <c r="E17" s="76">
        <f t="shared" si="2"/>
        <v>0</v>
      </c>
      <c r="F17" s="76">
        <v>0</v>
      </c>
      <c r="G17" s="76">
        <v>0</v>
      </c>
      <c r="H17" s="76">
        <f t="shared" si="3"/>
        <v>0</v>
      </c>
    </row>
    <row r="18" spans="1:8" s="14" customFormat="1" ht="12.75" x14ac:dyDescent="0.2">
      <c r="A18" s="88"/>
      <c r="B18" s="99" t="s">
        <v>448</v>
      </c>
      <c r="C18" s="76">
        <v>0</v>
      </c>
      <c r="D18" s="76">
        <v>0</v>
      </c>
      <c r="E18" s="76">
        <f t="shared" si="2"/>
        <v>0</v>
      </c>
      <c r="F18" s="76">
        <v>0</v>
      </c>
      <c r="G18" s="76">
        <v>0</v>
      </c>
      <c r="H18" s="76">
        <f t="shared" si="3"/>
        <v>0</v>
      </c>
    </row>
    <row r="19" spans="1:8" s="14" customFormat="1" ht="12.75" x14ac:dyDescent="0.2">
      <c r="A19" s="88"/>
      <c r="B19" s="99" t="s">
        <v>449</v>
      </c>
      <c r="C19" s="76">
        <v>0</v>
      </c>
      <c r="D19" s="76">
        <v>0</v>
      </c>
      <c r="E19" s="76">
        <f t="shared" si="2"/>
        <v>0</v>
      </c>
      <c r="F19" s="76">
        <v>0</v>
      </c>
      <c r="G19" s="76">
        <v>0</v>
      </c>
      <c r="H19" s="76">
        <f t="shared" si="3"/>
        <v>0</v>
      </c>
    </row>
    <row r="20" spans="1:8" s="14" customFormat="1" ht="12.75" x14ac:dyDescent="0.2">
      <c r="A20" s="88"/>
      <c r="B20" s="99"/>
      <c r="C20" s="76"/>
      <c r="D20" s="76"/>
      <c r="E20" s="76"/>
      <c r="F20" s="76"/>
      <c r="G20" s="76"/>
      <c r="H20" s="76"/>
    </row>
    <row r="21" spans="1:8" s="14" customFormat="1" ht="12.75" x14ac:dyDescent="0.2">
      <c r="A21" s="307" t="s">
        <v>450</v>
      </c>
      <c r="B21" s="308"/>
      <c r="C21" s="78">
        <f>SUM(C22:C29)</f>
        <v>0</v>
      </c>
      <c r="D21" s="78">
        <f t="shared" ref="D21:H21" si="4">SUM(D22:D29)</f>
        <v>0</v>
      </c>
      <c r="E21" s="78">
        <f t="shared" si="4"/>
        <v>0</v>
      </c>
      <c r="F21" s="78">
        <f t="shared" si="4"/>
        <v>0</v>
      </c>
      <c r="G21" s="78">
        <f t="shared" si="4"/>
        <v>0</v>
      </c>
      <c r="H21" s="78">
        <f t="shared" si="4"/>
        <v>0</v>
      </c>
    </row>
    <row r="22" spans="1:8" s="14" customFormat="1" ht="12.75" x14ac:dyDescent="0.2">
      <c r="A22" s="88"/>
      <c r="B22" s="99" t="s">
        <v>451</v>
      </c>
      <c r="C22" s="76">
        <v>0</v>
      </c>
      <c r="D22" s="76">
        <v>0</v>
      </c>
      <c r="E22" s="76">
        <f>D22+C22</f>
        <v>0</v>
      </c>
      <c r="F22" s="76">
        <v>0</v>
      </c>
      <c r="G22" s="76">
        <v>0</v>
      </c>
      <c r="H22" s="76">
        <f>E22-F22</f>
        <v>0</v>
      </c>
    </row>
    <row r="23" spans="1:8" s="14" customFormat="1" ht="12.75" x14ac:dyDescent="0.2">
      <c r="A23" s="88"/>
      <c r="B23" s="99" t="s">
        <v>452</v>
      </c>
      <c r="C23" s="76">
        <v>0</v>
      </c>
      <c r="D23" s="76">
        <v>0</v>
      </c>
      <c r="E23" s="76">
        <f t="shared" ref="E23:E24" si="5">D23+C23</f>
        <v>0</v>
      </c>
      <c r="F23" s="76">
        <v>0</v>
      </c>
      <c r="G23" s="76">
        <v>0</v>
      </c>
      <c r="H23" s="76">
        <f t="shared" ref="H23:H24" si="6">E23-F23</f>
        <v>0</v>
      </c>
    </row>
    <row r="24" spans="1:8" s="14" customFormat="1" ht="12.75" x14ac:dyDescent="0.2">
      <c r="A24" s="88"/>
      <c r="B24" s="99" t="s">
        <v>453</v>
      </c>
      <c r="C24" s="76">
        <v>0</v>
      </c>
      <c r="D24" s="76">
        <v>0</v>
      </c>
      <c r="E24" s="76">
        <f t="shared" si="5"/>
        <v>0</v>
      </c>
      <c r="F24" s="76">
        <v>0</v>
      </c>
      <c r="G24" s="76">
        <v>0</v>
      </c>
      <c r="H24" s="76">
        <f t="shared" si="6"/>
        <v>0</v>
      </c>
    </row>
    <row r="25" spans="1:8" s="14" customFormat="1" ht="12.75" x14ac:dyDescent="0.2">
      <c r="A25" s="309"/>
      <c r="B25" s="99" t="s">
        <v>454</v>
      </c>
      <c r="C25" s="76">
        <v>0</v>
      </c>
      <c r="D25" s="76">
        <v>0</v>
      </c>
      <c r="E25" s="300">
        <f>C25+D25</f>
        <v>0</v>
      </c>
      <c r="F25" s="76">
        <v>0</v>
      </c>
      <c r="G25" s="76">
        <v>0</v>
      </c>
      <c r="H25" s="300">
        <f>E25-F25</f>
        <v>0</v>
      </c>
    </row>
    <row r="26" spans="1:8" s="14" customFormat="1" ht="12.75" x14ac:dyDescent="0.2">
      <c r="A26" s="309"/>
      <c r="B26" s="99" t="s">
        <v>455</v>
      </c>
      <c r="C26" s="76">
        <v>0</v>
      </c>
      <c r="D26" s="76">
        <v>0</v>
      </c>
      <c r="E26" s="300"/>
      <c r="F26" s="76">
        <v>0</v>
      </c>
      <c r="G26" s="76">
        <v>0</v>
      </c>
      <c r="H26" s="300"/>
    </row>
    <row r="27" spans="1:8" s="14" customFormat="1" ht="12.75" x14ac:dyDescent="0.2">
      <c r="A27" s="88"/>
      <c r="B27" s="99" t="s">
        <v>456</v>
      </c>
      <c r="C27" s="76">
        <v>0</v>
      </c>
      <c r="D27" s="76">
        <v>0</v>
      </c>
      <c r="E27" s="76">
        <f>D27+C27</f>
        <v>0</v>
      </c>
      <c r="F27" s="76">
        <v>0</v>
      </c>
      <c r="G27" s="76">
        <v>0</v>
      </c>
      <c r="H27" s="76">
        <f>E27-F27</f>
        <v>0</v>
      </c>
    </row>
    <row r="28" spans="1:8" s="14" customFormat="1" ht="12.75" x14ac:dyDescent="0.2">
      <c r="A28" s="88"/>
      <c r="B28" s="99" t="s">
        <v>457</v>
      </c>
      <c r="C28" s="76">
        <v>0</v>
      </c>
      <c r="D28" s="76">
        <v>0</v>
      </c>
      <c r="E28" s="76">
        <f t="shared" ref="E28:E29" si="7">D28+C28</f>
        <v>0</v>
      </c>
      <c r="F28" s="76">
        <v>0</v>
      </c>
      <c r="G28" s="76">
        <v>0</v>
      </c>
      <c r="H28" s="76">
        <f t="shared" ref="H28:H29" si="8">E28-F28</f>
        <v>0</v>
      </c>
    </row>
    <row r="29" spans="1:8" s="14" customFormat="1" ht="12.75" x14ac:dyDescent="0.2">
      <c r="A29" s="88"/>
      <c r="B29" s="99" t="s">
        <v>458</v>
      </c>
      <c r="C29" s="76">
        <v>0</v>
      </c>
      <c r="D29" s="76">
        <v>0</v>
      </c>
      <c r="E29" s="76">
        <f t="shared" si="7"/>
        <v>0</v>
      </c>
      <c r="F29" s="76">
        <v>0</v>
      </c>
      <c r="G29" s="76">
        <v>0</v>
      </c>
      <c r="H29" s="76">
        <f t="shared" si="8"/>
        <v>0</v>
      </c>
    </row>
    <row r="30" spans="1:8" s="14" customFormat="1" ht="12.75" x14ac:dyDescent="0.2">
      <c r="A30" s="88"/>
      <c r="B30" s="99"/>
      <c r="C30" s="76"/>
      <c r="D30" s="76"/>
      <c r="E30" s="76"/>
      <c r="F30" s="76"/>
      <c r="G30" s="76"/>
      <c r="H30" s="76"/>
    </row>
    <row r="31" spans="1:8" s="14" customFormat="1" ht="12.75" x14ac:dyDescent="0.2">
      <c r="A31" s="307" t="s">
        <v>459</v>
      </c>
      <c r="B31" s="308"/>
      <c r="C31" s="302">
        <f t="shared" ref="C31:H31" si="9">SUM(C33:C41)</f>
        <v>0</v>
      </c>
      <c r="D31" s="302">
        <f t="shared" si="9"/>
        <v>0</v>
      </c>
      <c r="E31" s="302">
        <f t="shared" si="9"/>
        <v>0</v>
      </c>
      <c r="F31" s="302">
        <f t="shared" si="9"/>
        <v>0</v>
      </c>
      <c r="G31" s="302">
        <f t="shared" si="9"/>
        <v>0</v>
      </c>
      <c r="H31" s="302">
        <f t="shared" si="9"/>
        <v>0</v>
      </c>
    </row>
    <row r="32" spans="1:8" s="14" customFormat="1" ht="12.75" x14ac:dyDescent="0.2">
      <c r="A32" s="307" t="s">
        <v>460</v>
      </c>
      <c r="B32" s="308"/>
      <c r="C32" s="302"/>
      <c r="D32" s="302"/>
      <c r="E32" s="302"/>
      <c r="F32" s="302"/>
      <c r="G32" s="302"/>
      <c r="H32" s="302"/>
    </row>
    <row r="33" spans="1:8" s="14" customFormat="1" ht="12.75" x14ac:dyDescent="0.2">
      <c r="A33" s="88"/>
      <c r="B33" s="99" t="s">
        <v>597</v>
      </c>
      <c r="C33" s="76">
        <v>0</v>
      </c>
      <c r="D33" s="76">
        <v>0</v>
      </c>
      <c r="E33" s="90">
        <f>C33+D33</f>
        <v>0</v>
      </c>
      <c r="F33" s="76">
        <v>0</v>
      </c>
      <c r="G33" s="76">
        <v>0</v>
      </c>
      <c r="H33" s="90">
        <f>E33-F33</f>
        <v>0</v>
      </c>
    </row>
    <row r="34" spans="1:8" s="14" customFormat="1" ht="12.75" x14ac:dyDescent="0.2">
      <c r="A34" s="88"/>
      <c r="B34" s="99" t="s">
        <v>461</v>
      </c>
      <c r="C34" s="76">
        <v>0</v>
      </c>
      <c r="D34" s="76">
        <v>0</v>
      </c>
      <c r="E34" s="91">
        <f t="shared" ref="E34:E41" si="10">C34+D34</f>
        <v>0</v>
      </c>
      <c r="F34" s="76">
        <v>0</v>
      </c>
      <c r="G34" s="76">
        <v>0</v>
      </c>
      <c r="H34" s="90">
        <f t="shared" ref="H34:H41" si="11">E34-F34</f>
        <v>0</v>
      </c>
    </row>
    <row r="35" spans="1:8" s="14" customFormat="1" ht="12.75" x14ac:dyDescent="0.2">
      <c r="A35" s="88"/>
      <c r="B35" s="99" t="s">
        <v>462</v>
      </c>
      <c r="C35" s="76">
        <v>0</v>
      </c>
      <c r="D35" s="76">
        <v>0</v>
      </c>
      <c r="E35" s="91">
        <f t="shared" si="10"/>
        <v>0</v>
      </c>
      <c r="F35" s="76">
        <v>0</v>
      </c>
      <c r="G35" s="76">
        <v>0</v>
      </c>
      <c r="H35" s="90">
        <f t="shared" si="11"/>
        <v>0</v>
      </c>
    </row>
    <row r="36" spans="1:8" s="14" customFormat="1" ht="12.75" x14ac:dyDescent="0.2">
      <c r="A36" s="88"/>
      <c r="B36" s="99" t="s">
        <v>463</v>
      </c>
      <c r="C36" s="76">
        <v>0</v>
      </c>
      <c r="D36" s="76">
        <v>0</v>
      </c>
      <c r="E36" s="91">
        <f t="shared" si="10"/>
        <v>0</v>
      </c>
      <c r="F36" s="76">
        <v>0</v>
      </c>
      <c r="G36" s="76">
        <v>0</v>
      </c>
      <c r="H36" s="90">
        <f t="shared" si="11"/>
        <v>0</v>
      </c>
    </row>
    <row r="37" spans="1:8" s="14" customFormat="1" ht="12.75" x14ac:dyDescent="0.2">
      <c r="A37" s="88"/>
      <c r="B37" s="99" t="s">
        <v>464</v>
      </c>
      <c r="C37" s="76">
        <v>0</v>
      </c>
      <c r="D37" s="76">
        <v>0</v>
      </c>
      <c r="E37" s="91">
        <f t="shared" si="10"/>
        <v>0</v>
      </c>
      <c r="F37" s="76">
        <v>0</v>
      </c>
      <c r="G37" s="76">
        <v>0</v>
      </c>
      <c r="H37" s="90">
        <f t="shared" si="11"/>
        <v>0</v>
      </c>
    </row>
    <row r="38" spans="1:8" s="14" customFormat="1" ht="12.75" x14ac:dyDescent="0.2">
      <c r="A38" s="88"/>
      <c r="B38" s="99" t="s">
        <v>465</v>
      </c>
      <c r="C38" s="76">
        <v>0</v>
      </c>
      <c r="D38" s="76">
        <v>0</v>
      </c>
      <c r="E38" s="91">
        <f t="shared" si="10"/>
        <v>0</v>
      </c>
      <c r="F38" s="76">
        <v>0</v>
      </c>
      <c r="G38" s="76">
        <v>0</v>
      </c>
      <c r="H38" s="90">
        <f t="shared" si="11"/>
        <v>0</v>
      </c>
    </row>
    <row r="39" spans="1:8" s="14" customFormat="1" ht="12.75" x14ac:dyDescent="0.2">
      <c r="A39" s="88"/>
      <c r="B39" s="99" t="s">
        <v>466</v>
      </c>
      <c r="C39" s="76">
        <v>0</v>
      </c>
      <c r="D39" s="76">
        <v>0</v>
      </c>
      <c r="E39" s="91">
        <f t="shared" si="10"/>
        <v>0</v>
      </c>
      <c r="F39" s="76">
        <v>0</v>
      </c>
      <c r="G39" s="76">
        <v>0</v>
      </c>
      <c r="H39" s="90">
        <f t="shared" si="11"/>
        <v>0</v>
      </c>
    </row>
    <row r="40" spans="1:8" s="14" customFormat="1" ht="12.75" x14ac:dyDescent="0.2">
      <c r="A40" s="88"/>
      <c r="B40" s="99" t="s">
        <v>467</v>
      </c>
      <c r="C40" s="76">
        <v>0</v>
      </c>
      <c r="D40" s="76">
        <v>0</v>
      </c>
      <c r="E40" s="91">
        <f t="shared" si="10"/>
        <v>0</v>
      </c>
      <c r="F40" s="76">
        <v>0</v>
      </c>
      <c r="G40" s="76">
        <v>0</v>
      </c>
      <c r="H40" s="90">
        <f t="shared" si="11"/>
        <v>0</v>
      </c>
    </row>
    <row r="41" spans="1:8" s="14" customFormat="1" ht="12.75" x14ac:dyDescent="0.2">
      <c r="A41" s="88"/>
      <c r="B41" s="99" t="s">
        <v>468</v>
      </c>
      <c r="C41" s="76">
        <v>0</v>
      </c>
      <c r="D41" s="76">
        <v>0</v>
      </c>
      <c r="E41" s="91">
        <f t="shared" si="10"/>
        <v>0</v>
      </c>
      <c r="F41" s="76">
        <v>0</v>
      </c>
      <c r="G41" s="76">
        <v>0</v>
      </c>
      <c r="H41" s="90">
        <f t="shared" si="11"/>
        <v>0</v>
      </c>
    </row>
    <row r="42" spans="1:8" s="14" customFormat="1" ht="12.75" x14ac:dyDescent="0.2">
      <c r="A42" s="88"/>
      <c r="B42" s="99"/>
      <c r="C42" s="76"/>
      <c r="D42" s="76"/>
      <c r="E42" s="76"/>
      <c r="F42" s="76"/>
      <c r="G42" s="76"/>
      <c r="H42" s="76"/>
    </row>
    <row r="43" spans="1:8" s="14" customFormat="1" ht="12.75" x14ac:dyDescent="0.2">
      <c r="A43" s="307" t="s">
        <v>469</v>
      </c>
      <c r="B43" s="308"/>
      <c r="C43" s="302">
        <f>SUM(C45:C49)</f>
        <v>0</v>
      </c>
      <c r="D43" s="302">
        <f t="shared" ref="D43:H43" si="12">SUM(D45:D49)</f>
        <v>0</v>
      </c>
      <c r="E43" s="302">
        <f t="shared" si="12"/>
        <v>0</v>
      </c>
      <c r="F43" s="302">
        <f t="shared" si="12"/>
        <v>0</v>
      </c>
      <c r="G43" s="302">
        <f t="shared" si="12"/>
        <v>0</v>
      </c>
      <c r="H43" s="302">
        <f t="shared" si="12"/>
        <v>0</v>
      </c>
    </row>
    <row r="44" spans="1:8" s="14" customFormat="1" ht="12.75" x14ac:dyDescent="0.2">
      <c r="A44" s="307" t="s">
        <v>470</v>
      </c>
      <c r="B44" s="308"/>
      <c r="C44" s="302"/>
      <c r="D44" s="302"/>
      <c r="E44" s="302"/>
      <c r="F44" s="302"/>
      <c r="G44" s="302"/>
      <c r="H44" s="302"/>
    </row>
    <row r="45" spans="1:8" s="14" customFormat="1" ht="12.75" x14ac:dyDescent="0.2">
      <c r="A45" s="88"/>
      <c r="B45" s="99" t="s">
        <v>598</v>
      </c>
      <c r="C45" s="76">
        <v>0</v>
      </c>
      <c r="D45" s="76">
        <v>0</v>
      </c>
      <c r="E45" s="90">
        <f>D45+C45</f>
        <v>0</v>
      </c>
      <c r="F45" s="76">
        <v>0</v>
      </c>
      <c r="G45" s="76">
        <v>0</v>
      </c>
      <c r="H45" s="90">
        <f>E45-F45</f>
        <v>0</v>
      </c>
    </row>
    <row r="46" spans="1:8" s="14" customFormat="1" ht="12.75" x14ac:dyDescent="0.2">
      <c r="A46" s="309"/>
      <c r="B46" s="99" t="s">
        <v>471</v>
      </c>
      <c r="C46" s="76">
        <v>0</v>
      </c>
      <c r="D46" s="76">
        <v>0</v>
      </c>
      <c r="E46" s="300">
        <f>C46+D46</f>
        <v>0</v>
      </c>
      <c r="F46" s="76">
        <v>0</v>
      </c>
      <c r="G46" s="76">
        <v>0</v>
      </c>
      <c r="H46" s="300">
        <f>E46-F46</f>
        <v>0</v>
      </c>
    </row>
    <row r="47" spans="1:8" s="14" customFormat="1" ht="12.75" x14ac:dyDescent="0.2">
      <c r="A47" s="309"/>
      <c r="B47" s="99" t="s">
        <v>472</v>
      </c>
      <c r="C47" s="76">
        <v>0</v>
      </c>
      <c r="D47" s="76">
        <v>0</v>
      </c>
      <c r="E47" s="300"/>
      <c r="F47" s="76">
        <v>0</v>
      </c>
      <c r="G47" s="76">
        <v>0</v>
      </c>
      <c r="H47" s="300"/>
    </row>
    <row r="48" spans="1:8" s="14" customFormat="1" ht="12.75" x14ac:dyDescent="0.2">
      <c r="A48" s="88"/>
      <c r="B48" s="99" t="s">
        <v>473</v>
      </c>
      <c r="C48" s="76">
        <v>0</v>
      </c>
      <c r="D48" s="76">
        <v>0</v>
      </c>
      <c r="E48" s="76">
        <f>C48+D48</f>
        <v>0</v>
      </c>
      <c r="F48" s="76">
        <v>0</v>
      </c>
      <c r="G48" s="76">
        <v>0</v>
      </c>
      <c r="H48" s="76">
        <f>E48-F48</f>
        <v>0</v>
      </c>
    </row>
    <row r="49" spans="1:8" s="14" customFormat="1" ht="12.75" x14ac:dyDescent="0.2">
      <c r="A49" s="88"/>
      <c r="B49" s="99" t="s">
        <v>474</v>
      </c>
      <c r="C49" s="76">
        <v>0</v>
      </c>
      <c r="D49" s="76">
        <v>0</v>
      </c>
      <c r="E49" s="76">
        <f>C49+D49</f>
        <v>0</v>
      </c>
      <c r="F49" s="76">
        <v>0</v>
      </c>
      <c r="G49" s="76">
        <v>0</v>
      </c>
      <c r="H49" s="76">
        <f>E49-F49</f>
        <v>0</v>
      </c>
    </row>
    <row r="50" spans="1:8" s="14" customFormat="1" ht="12.75" x14ac:dyDescent="0.2">
      <c r="A50" s="88"/>
      <c r="B50" s="99"/>
      <c r="C50" s="76"/>
      <c r="D50" s="76"/>
      <c r="E50" s="76"/>
      <c r="F50" s="76"/>
      <c r="G50" s="76"/>
      <c r="H50" s="76"/>
    </row>
    <row r="51" spans="1:8" s="14" customFormat="1" ht="12.75" x14ac:dyDescent="0.2">
      <c r="A51" s="307" t="s">
        <v>475</v>
      </c>
      <c r="B51" s="308"/>
      <c r="C51" s="78">
        <f>C52+C62+C72+C84</f>
        <v>0</v>
      </c>
      <c r="D51" s="78">
        <f t="shared" ref="D51:H51" si="13">D52+D62+D72+D84</f>
        <v>0</v>
      </c>
      <c r="E51" s="78">
        <f t="shared" si="13"/>
        <v>0</v>
      </c>
      <c r="F51" s="78">
        <f t="shared" si="13"/>
        <v>0</v>
      </c>
      <c r="G51" s="78">
        <f t="shared" si="13"/>
        <v>0</v>
      </c>
      <c r="H51" s="78">
        <f t="shared" si="13"/>
        <v>0</v>
      </c>
    </row>
    <row r="52" spans="1:8" s="14" customFormat="1" ht="12.75" x14ac:dyDescent="0.2">
      <c r="A52" s="307" t="s">
        <v>441</v>
      </c>
      <c r="B52" s="308"/>
      <c r="C52" s="78">
        <f>SUM(C53:C60)</f>
        <v>0</v>
      </c>
      <c r="D52" s="78">
        <f t="shared" ref="D52:H52" si="14">SUM(D53:D60)</f>
        <v>0</v>
      </c>
      <c r="E52" s="78">
        <f t="shared" si="14"/>
        <v>0</v>
      </c>
      <c r="F52" s="78">
        <f t="shared" si="14"/>
        <v>0</v>
      </c>
      <c r="G52" s="78">
        <f t="shared" si="14"/>
        <v>0</v>
      </c>
      <c r="H52" s="78">
        <f t="shared" si="14"/>
        <v>0</v>
      </c>
    </row>
    <row r="53" spans="1:8" s="14" customFormat="1" ht="12.75" x14ac:dyDescent="0.2">
      <c r="A53" s="88"/>
      <c r="B53" s="99" t="s">
        <v>442</v>
      </c>
      <c r="C53" s="76">
        <v>0</v>
      </c>
      <c r="D53" s="76">
        <v>0</v>
      </c>
      <c r="E53" s="76">
        <f>D53+C53</f>
        <v>0</v>
      </c>
      <c r="F53" s="76">
        <v>0</v>
      </c>
      <c r="G53" s="76">
        <v>0</v>
      </c>
      <c r="H53" s="76">
        <f>E53-F53</f>
        <v>0</v>
      </c>
    </row>
    <row r="54" spans="1:8" s="14" customFormat="1" ht="12.75" x14ac:dyDescent="0.2">
      <c r="A54" s="88"/>
      <c r="B54" s="99" t="s">
        <v>443</v>
      </c>
      <c r="C54" s="76">
        <v>0</v>
      </c>
      <c r="D54" s="76">
        <v>0</v>
      </c>
      <c r="E54" s="76">
        <f t="shared" ref="E54:E60" si="15">D54+C54</f>
        <v>0</v>
      </c>
      <c r="F54" s="76">
        <v>0</v>
      </c>
      <c r="G54" s="76">
        <v>0</v>
      </c>
      <c r="H54" s="76">
        <f t="shared" ref="H54:H60" si="16">E54-F54</f>
        <v>0</v>
      </c>
    </row>
    <row r="55" spans="1:8" s="14" customFormat="1" ht="12.75" x14ac:dyDescent="0.2">
      <c r="A55" s="88"/>
      <c r="B55" s="99" t="s">
        <v>444</v>
      </c>
      <c r="C55" s="76">
        <v>0</v>
      </c>
      <c r="D55" s="76">
        <v>0</v>
      </c>
      <c r="E55" s="76">
        <f t="shared" si="15"/>
        <v>0</v>
      </c>
      <c r="F55" s="76">
        <v>0</v>
      </c>
      <c r="G55" s="76">
        <v>0</v>
      </c>
      <c r="H55" s="76">
        <f t="shared" si="16"/>
        <v>0</v>
      </c>
    </row>
    <row r="56" spans="1:8" s="14" customFormat="1" ht="12.75" x14ac:dyDescent="0.2">
      <c r="A56" s="88"/>
      <c r="B56" s="99" t="s">
        <v>445</v>
      </c>
      <c r="C56" s="76">
        <v>0</v>
      </c>
      <c r="D56" s="76">
        <v>0</v>
      </c>
      <c r="E56" s="76">
        <f t="shared" si="15"/>
        <v>0</v>
      </c>
      <c r="F56" s="76">
        <v>0</v>
      </c>
      <c r="G56" s="76">
        <v>0</v>
      </c>
      <c r="H56" s="76">
        <f t="shared" si="16"/>
        <v>0</v>
      </c>
    </row>
    <row r="57" spans="1:8" s="14" customFormat="1" ht="12.75" x14ac:dyDescent="0.2">
      <c r="A57" s="88"/>
      <c r="B57" s="99" t="s">
        <v>446</v>
      </c>
      <c r="C57" s="76">
        <v>0</v>
      </c>
      <c r="D57" s="76">
        <v>0</v>
      </c>
      <c r="E57" s="76">
        <f t="shared" si="15"/>
        <v>0</v>
      </c>
      <c r="F57" s="76">
        <v>0</v>
      </c>
      <c r="G57" s="76">
        <v>0</v>
      </c>
      <c r="H57" s="76">
        <f t="shared" si="16"/>
        <v>0</v>
      </c>
    </row>
    <row r="58" spans="1:8" s="14" customFormat="1" ht="12.75" x14ac:dyDescent="0.2">
      <c r="A58" s="88"/>
      <c r="B58" s="99" t="s">
        <v>447</v>
      </c>
      <c r="C58" s="76">
        <v>0</v>
      </c>
      <c r="D58" s="76">
        <v>0</v>
      </c>
      <c r="E58" s="76">
        <f t="shared" si="15"/>
        <v>0</v>
      </c>
      <c r="F58" s="76">
        <v>0</v>
      </c>
      <c r="G58" s="76">
        <v>0</v>
      </c>
      <c r="H58" s="76">
        <f t="shared" si="16"/>
        <v>0</v>
      </c>
    </row>
    <row r="59" spans="1:8" s="14" customFormat="1" ht="12.75" x14ac:dyDescent="0.2">
      <c r="A59" s="88"/>
      <c r="B59" s="99" t="s">
        <v>448</v>
      </c>
      <c r="C59" s="76">
        <v>0</v>
      </c>
      <c r="D59" s="76">
        <v>0</v>
      </c>
      <c r="E59" s="76">
        <f t="shared" si="15"/>
        <v>0</v>
      </c>
      <c r="F59" s="76">
        <v>0</v>
      </c>
      <c r="G59" s="76">
        <v>0</v>
      </c>
      <c r="H59" s="76">
        <f t="shared" si="16"/>
        <v>0</v>
      </c>
    </row>
    <row r="60" spans="1:8" s="14" customFormat="1" ht="12.75" x14ac:dyDescent="0.2">
      <c r="A60" s="88"/>
      <c r="B60" s="99" t="s">
        <v>449</v>
      </c>
      <c r="C60" s="76">
        <v>0</v>
      </c>
      <c r="D60" s="76">
        <v>0</v>
      </c>
      <c r="E60" s="76">
        <f t="shared" si="15"/>
        <v>0</v>
      </c>
      <c r="F60" s="76">
        <v>0</v>
      </c>
      <c r="G60" s="76">
        <v>0</v>
      </c>
      <c r="H60" s="76">
        <f t="shared" si="16"/>
        <v>0</v>
      </c>
    </row>
    <row r="61" spans="1:8" s="14" customFormat="1" ht="12.75" x14ac:dyDescent="0.2">
      <c r="A61" s="88"/>
      <c r="B61" s="99"/>
      <c r="C61" s="76"/>
      <c r="D61" s="76"/>
      <c r="E61" s="76"/>
      <c r="F61" s="76"/>
      <c r="G61" s="76"/>
      <c r="H61" s="76"/>
    </row>
    <row r="62" spans="1:8" s="14" customFormat="1" ht="12.75" x14ac:dyDescent="0.2">
      <c r="A62" s="307" t="s">
        <v>450</v>
      </c>
      <c r="B62" s="308"/>
      <c r="C62" s="78">
        <f>SUM(C63:C70)</f>
        <v>0</v>
      </c>
      <c r="D62" s="78">
        <f t="shared" ref="D62:H62" si="17">SUM(D63:D70)</f>
        <v>0</v>
      </c>
      <c r="E62" s="78">
        <f t="shared" si="17"/>
        <v>0</v>
      </c>
      <c r="F62" s="78">
        <f t="shared" si="17"/>
        <v>0</v>
      </c>
      <c r="G62" s="78">
        <f t="shared" si="17"/>
        <v>0</v>
      </c>
      <c r="H62" s="78">
        <f t="shared" si="17"/>
        <v>0</v>
      </c>
    </row>
    <row r="63" spans="1:8" s="14" customFormat="1" ht="12.75" x14ac:dyDescent="0.2">
      <c r="A63" s="88"/>
      <c r="B63" s="99" t="s">
        <v>451</v>
      </c>
      <c r="C63" s="76">
        <v>0</v>
      </c>
      <c r="D63" s="76">
        <v>0</v>
      </c>
      <c r="E63" s="76">
        <f>D63+C63</f>
        <v>0</v>
      </c>
      <c r="F63" s="76">
        <v>0</v>
      </c>
      <c r="G63" s="76">
        <v>0</v>
      </c>
      <c r="H63" s="76">
        <f>E63-F63</f>
        <v>0</v>
      </c>
    </row>
    <row r="64" spans="1:8" s="14" customFormat="1" ht="12.75" x14ac:dyDescent="0.2">
      <c r="A64" s="88"/>
      <c r="B64" s="99" t="s">
        <v>452</v>
      </c>
      <c r="C64" s="76">
        <v>0</v>
      </c>
      <c r="D64" s="76">
        <v>0</v>
      </c>
      <c r="E64" s="76">
        <f t="shared" ref="E64:E65" si="18">D64+C64</f>
        <v>0</v>
      </c>
      <c r="F64" s="76">
        <v>0</v>
      </c>
      <c r="G64" s="76">
        <v>0</v>
      </c>
      <c r="H64" s="76">
        <f t="shared" ref="H64:H65" si="19">E64-F64</f>
        <v>0</v>
      </c>
    </row>
    <row r="65" spans="1:8" s="14" customFormat="1" ht="12.75" x14ac:dyDescent="0.2">
      <c r="A65" s="88"/>
      <c r="B65" s="99" t="s">
        <v>453</v>
      </c>
      <c r="C65" s="76">
        <v>0</v>
      </c>
      <c r="D65" s="76">
        <v>0</v>
      </c>
      <c r="E65" s="76">
        <f t="shared" si="18"/>
        <v>0</v>
      </c>
      <c r="F65" s="76">
        <v>0</v>
      </c>
      <c r="G65" s="76">
        <v>0</v>
      </c>
      <c r="H65" s="76">
        <f t="shared" si="19"/>
        <v>0</v>
      </c>
    </row>
    <row r="66" spans="1:8" s="14" customFormat="1" ht="12.75" x14ac:dyDescent="0.2">
      <c r="A66" s="309"/>
      <c r="B66" s="99" t="s">
        <v>454</v>
      </c>
      <c r="C66" s="76">
        <v>0</v>
      </c>
      <c r="D66" s="76">
        <v>0</v>
      </c>
      <c r="E66" s="300">
        <f>C66+D66</f>
        <v>0</v>
      </c>
      <c r="F66" s="76">
        <v>0</v>
      </c>
      <c r="G66" s="76">
        <v>0</v>
      </c>
      <c r="H66" s="300">
        <f>E66-F66</f>
        <v>0</v>
      </c>
    </row>
    <row r="67" spans="1:8" s="14" customFormat="1" ht="12.75" x14ac:dyDescent="0.2">
      <c r="A67" s="309"/>
      <c r="B67" s="99" t="s">
        <v>455</v>
      </c>
      <c r="C67" s="76">
        <v>0</v>
      </c>
      <c r="D67" s="76">
        <v>0</v>
      </c>
      <c r="E67" s="300"/>
      <c r="F67" s="76">
        <v>0</v>
      </c>
      <c r="G67" s="76">
        <v>0</v>
      </c>
      <c r="H67" s="300"/>
    </row>
    <row r="68" spans="1:8" s="14" customFormat="1" ht="12.75" x14ac:dyDescent="0.2">
      <c r="A68" s="88"/>
      <c r="B68" s="99" t="s">
        <v>456</v>
      </c>
      <c r="C68" s="76">
        <v>0</v>
      </c>
      <c r="D68" s="76">
        <v>0</v>
      </c>
      <c r="E68" s="76">
        <f>D68+C68</f>
        <v>0</v>
      </c>
      <c r="F68" s="76">
        <v>0</v>
      </c>
      <c r="G68" s="76">
        <v>0</v>
      </c>
      <c r="H68" s="76">
        <f>E68-F68</f>
        <v>0</v>
      </c>
    </row>
    <row r="69" spans="1:8" s="14" customFormat="1" ht="12.75" x14ac:dyDescent="0.2">
      <c r="A69" s="88"/>
      <c r="B69" s="99" t="s">
        <v>457</v>
      </c>
      <c r="C69" s="76">
        <v>0</v>
      </c>
      <c r="D69" s="76">
        <v>0</v>
      </c>
      <c r="E69" s="76">
        <f t="shared" ref="E69:E70" si="20">D69+C69</f>
        <v>0</v>
      </c>
      <c r="F69" s="76">
        <v>0</v>
      </c>
      <c r="G69" s="76">
        <v>0</v>
      </c>
      <c r="H69" s="76">
        <f t="shared" ref="H69:H70" si="21">E69-F69</f>
        <v>0</v>
      </c>
    </row>
    <row r="70" spans="1:8" s="14" customFormat="1" ht="12.75" x14ac:dyDescent="0.2">
      <c r="A70" s="88"/>
      <c r="B70" s="99" t="s">
        <v>458</v>
      </c>
      <c r="C70" s="76">
        <v>0</v>
      </c>
      <c r="D70" s="76">
        <v>0</v>
      </c>
      <c r="E70" s="76">
        <f t="shared" si="20"/>
        <v>0</v>
      </c>
      <c r="F70" s="76">
        <v>0</v>
      </c>
      <c r="G70" s="76">
        <v>0</v>
      </c>
      <c r="H70" s="76">
        <f t="shared" si="21"/>
        <v>0</v>
      </c>
    </row>
    <row r="71" spans="1:8" s="14" customFormat="1" ht="12.75" x14ac:dyDescent="0.2">
      <c r="A71" s="88"/>
      <c r="B71" s="99"/>
      <c r="C71" s="76"/>
      <c r="D71" s="76"/>
      <c r="E71" s="76"/>
      <c r="F71" s="76"/>
      <c r="G71" s="76"/>
      <c r="H71" s="76"/>
    </row>
    <row r="72" spans="1:8" s="14" customFormat="1" ht="12.75" x14ac:dyDescent="0.2">
      <c r="A72" s="307" t="s">
        <v>459</v>
      </c>
      <c r="B72" s="308"/>
      <c r="C72" s="302">
        <f t="shared" ref="C72:H72" si="22">SUM(C74:C82)</f>
        <v>0</v>
      </c>
      <c r="D72" s="302">
        <f t="shared" si="22"/>
        <v>0</v>
      </c>
      <c r="E72" s="302">
        <f t="shared" si="22"/>
        <v>0</v>
      </c>
      <c r="F72" s="302">
        <f t="shared" si="22"/>
        <v>0</v>
      </c>
      <c r="G72" s="302">
        <f t="shared" si="22"/>
        <v>0</v>
      </c>
      <c r="H72" s="302">
        <f t="shared" si="22"/>
        <v>0</v>
      </c>
    </row>
    <row r="73" spans="1:8" s="14" customFormat="1" ht="12.75" x14ac:dyDescent="0.2">
      <c r="A73" s="307" t="s">
        <v>460</v>
      </c>
      <c r="B73" s="308"/>
      <c r="C73" s="302"/>
      <c r="D73" s="302"/>
      <c r="E73" s="302"/>
      <c r="F73" s="302"/>
      <c r="G73" s="302"/>
      <c r="H73" s="302"/>
    </row>
    <row r="74" spans="1:8" s="14" customFormat="1" ht="12.75" x14ac:dyDescent="0.2">
      <c r="A74" s="88"/>
      <c r="B74" s="99" t="s">
        <v>597</v>
      </c>
      <c r="C74" s="76">
        <v>0</v>
      </c>
      <c r="D74" s="76">
        <v>0</v>
      </c>
      <c r="E74" s="90">
        <f>C74+D74</f>
        <v>0</v>
      </c>
      <c r="F74" s="76">
        <v>0</v>
      </c>
      <c r="G74" s="76">
        <v>0</v>
      </c>
      <c r="H74" s="90">
        <f>E74-F74</f>
        <v>0</v>
      </c>
    </row>
    <row r="75" spans="1:8" s="14" customFormat="1" ht="12.75" x14ac:dyDescent="0.2">
      <c r="A75" s="88"/>
      <c r="B75" s="99" t="s">
        <v>461</v>
      </c>
      <c r="C75" s="76">
        <v>0</v>
      </c>
      <c r="D75" s="76">
        <v>0</v>
      </c>
      <c r="E75" s="91">
        <f t="shared" ref="E75:E82" si="23">C75+D75</f>
        <v>0</v>
      </c>
      <c r="F75" s="76">
        <v>0</v>
      </c>
      <c r="G75" s="76">
        <v>0</v>
      </c>
      <c r="H75" s="90">
        <f t="shared" ref="H75:H82" si="24">E75-F75</f>
        <v>0</v>
      </c>
    </row>
    <row r="76" spans="1:8" s="14" customFormat="1" ht="12.75" x14ac:dyDescent="0.2">
      <c r="A76" s="88"/>
      <c r="B76" s="99" t="s">
        <v>462</v>
      </c>
      <c r="C76" s="76">
        <v>0</v>
      </c>
      <c r="D76" s="76">
        <v>0</v>
      </c>
      <c r="E76" s="91">
        <f t="shared" si="23"/>
        <v>0</v>
      </c>
      <c r="F76" s="76">
        <v>0</v>
      </c>
      <c r="G76" s="76">
        <v>0</v>
      </c>
      <c r="H76" s="90">
        <f t="shared" si="24"/>
        <v>0</v>
      </c>
    </row>
    <row r="77" spans="1:8" s="14" customFormat="1" ht="12.75" x14ac:dyDescent="0.2">
      <c r="A77" s="88"/>
      <c r="B77" s="99" t="s">
        <v>463</v>
      </c>
      <c r="C77" s="76">
        <v>0</v>
      </c>
      <c r="D77" s="76">
        <v>0</v>
      </c>
      <c r="E77" s="91">
        <f t="shared" si="23"/>
        <v>0</v>
      </c>
      <c r="F77" s="76">
        <v>0</v>
      </c>
      <c r="G77" s="76">
        <v>0</v>
      </c>
      <c r="H77" s="90">
        <f t="shared" si="24"/>
        <v>0</v>
      </c>
    </row>
    <row r="78" spans="1:8" s="14" customFormat="1" ht="12.75" x14ac:dyDescent="0.2">
      <c r="A78" s="88"/>
      <c r="B78" s="99" t="s">
        <v>464</v>
      </c>
      <c r="C78" s="76">
        <v>0</v>
      </c>
      <c r="D78" s="76">
        <v>0</v>
      </c>
      <c r="E78" s="91">
        <f t="shared" si="23"/>
        <v>0</v>
      </c>
      <c r="F78" s="76">
        <v>0</v>
      </c>
      <c r="G78" s="76">
        <v>0</v>
      </c>
      <c r="H78" s="90">
        <f t="shared" si="24"/>
        <v>0</v>
      </c>
    </row>
    <row r="79" spans="1:8" s="14" customFormat="1" ht="12.75" x14ac:dyDescent="0.2">
      <c r="A79" s="88"/>
      <c r="B79" s="99" t="s">
        <v>465</v>
      </c>
      <c r="C79" s="76">
        <v>0</v>
      </c>
      <c r="D79" s="76">
        <v>0</v>
      </c>
      <c r="E79" s="91">
        <f t="shared" si="23"/>
        <v>0</v>
      </c>
      <c r="F79" s="76">
        <v>0</v>
      </c>
      <c r="G79" s="76">
        <v>0</v>
      </c>
      <c r="H79" s="90">
        <f t="shared" si="24"/>
        <v>0</v>
      </c>
    </row>
    <row r="80" spans="1:8" s="14" customFormat="1" ht="12.75" x14ac:dyDescent="0.2">
      <c r="A80" s="88"/>
      <c r="B80" s="99" t="s">
        <v>466</v>
      </c>
      <c r="C80" s="76">
        <v>0</v>
      </c>
      <c r="D80" s="76">
        <v>0</v>
      </c>
      <c r="E80" s="91">
        <f t="shared" si="23"/>
        <v>0</v>
      </c>
      <c r="F80" s="76">
        <v>0</v>
      </c>
      <c r="G80" s="76">
        <v>0</v>
      </c>
      <c r="H80" s="90">
        <f t="shared" si="24"/>
        <v>0</v>
      </c>
    </row>
    <row r="81" spans="1:8" s="14" customFormat="1" ht="12.75" x14ac:dyDescent="0.2">
      <c r="A81" s="88"/>
      <c r="B81" s="99" t="s">
        <v>467</v>
      </c>
      <c r="C81" s="76">
        <v>0</v>
      </c>
      <c r="D81" s="76">
        <v>0</v>
      </c>
      <c r="E81" s="91">
        <f t="shared" si="23"/>
        <v>0</v>
      </c>
      <c r="F81" s="76">
        <v>0</v>
      </c>
      <c r="G81" s="76">
        <v>0</v>
      </c>
      <c r="H81" s="90">
        <f t="shared" si="24"/>
        <v>0</v>
      </c>
    </row>
    <row r="82" spans="1:8" s="14" customFormat="1" ht="12.75" x14ac:dyDescent="0.2">
      <c r="A82" s="88"/>
      <c r="B82" s="99" t="s">
        <v>468</v>
      </c>
      <c r="C82" s="76">
        <v>0</v>
      </c>
      <c r="D82" s="76">
        <v>0</v>
      </c>
      <c r="E82" s="91">
        <f t="shared" si="23"/>
        <v>0</v>
      </c>
      <c r="F82" s="76">
        <v>0</v>
      </c>
      <c r="G82" s="76">
        <v>0</v>
      </c>
      <c r="H82" s="90">
        <f t="shared" si="24"/>
        <v>0</v>
      </c>
    </row>
    <row r="83" spans="1:8" s="14" customFormat="1" ht="12.75" x14ac:dyDescent="0.2">
      <c r="A83" s="88"/>
      <c r="B83" s="99"/>
      <c r="C83" s="76"/>
      <c r="D83" s="76"/>
      <c r="E83" s="76"/>
      <c r="F83" s="76"/>
      <c r="G83" s="76"/>
      <c r="H83" s="76"/>
    </row>
    <row r="84" spans="1:8" s="14" customFormat="1" ht="12.75" x14ac:dyDescent="0.2">
      <c r="A84" s="307" t="s">
        <v>469</v>
      </c>
      <c r="B84" s="308"/>
      <c r="C84" s="302">
        <f>SUM(C86:C90)</f>
        <v>0</v>
      </c>
      <c r="D84" s="302">
        <f t="shared" ref="D84:H84" si="25">SUM(D86:D90)</f>
        <v>0</v>
      </c>
      <c r="E84" s="302">
        <f t="shared" si="25"/>
        <v>0</v>
      </c>
      <c r="F84" s="302">
        <f t="shared" si="25"/>
        <v>0</v>
      </c>
      <c r="G84" s="302">
        <f t="shared" si="25"/>
        <v>0</v>
      </c>
      <c r="H84" s="302">
        <f t="shared" si="25"/>
        <v>0</v>
      </c>
    </row>
    <row r="85" spans="1:8" s="14" customFormat="1" ht="12.75" x14ac:dyDescent="0.2">
      <c r="A85" s="307" t="s">
        <v>470</v>
      </c>
      <c r="B85" s="308"/>
      <c r="C85" s="302"/>
      <c r="D85" s="302"/>
      <c r="E85" s="302"/>
      <c r="F85" s="302"/>
      <c r="G85" s="302"/>
      <c r="H85" s="302"/>
    </row>
    <row r="86" spans="1:8" s="14" customFormat="1" ht="12.75" x14ac:dyDescent="0.2">
      <c r="A86" s="88"/>
      <c r="B86" s="99" t="s">
        <v>598</v>
      </c>
      <c r="C86" s="76">
        <v>0</v>
      </c>
      <c r="D86" s="76">
        <v>0</v>
      </c>
      <c r="E86" s="90">
        <f>D86+C86</f>
        <v>0</v>
      </c>
      <c r="F86" s="76">
        <v>0</v>
      </c>
      <c r="G86" s="76">
        <v>0</v>
      </c>
      <c r="H86" s="90">
        <f>E86-F86</f>
        <v>0</v>
      </c>
    </row>
    <row r="87" spans="1:8" s="14" customFormat="1" ht="12.75" x14ac:dyDescent="0.2">
      <c r="A87" s="309"/>
      <c r="B87" s="99" t="s">
        <v>471</v>
      </c>
      <c r="C87" s="76">
        <v>0</v>
      </c>
      <c r="D87" s="76">
        <v>0</v>
      </c>
      <c r="E87" s="300">
        <f>C87+D87</f>
        <v>0</v>
      </c>
      <c r="F87" s="76">
        <v>0</v>
      </c>
      <c r="G87" s="76">
        <v>0</v>
      </c>
      <c r="H87" s="300">
        <f>E87-F87</f>
        <v>0</v>
      </c>
    </row>
    <row r="88" spans="1:8" s="14" customFormat="1" ht="12.75" x14ac:dyDescent="0.2">
      <c r="A88" s="309"/>
      <c r="B88" s="99" t="s">
        <v>472</v>
      </c>
      <c r="C88" s="76">
        <v>0</v>
      </c>
      <c r="D88" s="76">
        <v>0</v>
      </c>
      <c r="E88" s="300"/>
      <c r="F88" s="76">
        <v>0</v>
      </c>
      <c r="G88" s="76">
        <v>0</v>
      </c>
      <c r="H88" s="300"/>
    </row>
    <row r="89" spans="1:8" s="14" customFormat="1" ht="12.75" x14ac:dyDescent="0.2">
      <c r="A89" s="88"/>
      <c r="B89" s="99" t="s">
        <v>473</v>
      </c>
      <c r="C89" s="76">
        <v>0</v>
      </c>
      <c r="D89" s="76">
        <v>0</v>
      </c>
      <c r="E89" s="76">
        <f>C89+D89</f>
        <v>0</v>
      </c>
      <c r="F89" s="76">
        <v>0</v>
      </c>
      <c r="G89" s="76">
        <v>0</v>
      </c>
      <c r="H89" s="76">
        <f>E89-F89</f>
        <v>0</v>
      </c>
    </row>
    <row r="90" spans="1:8" s="14" customFormat="1" ht="12.75" x14ac:dyDescent="0.2">
      <c r="A90" s="88"/>
      <c r="B90" s="99" t="s">
        <v>474</v>
      </c>
      <c r="C90" s="76">
        <v>0</v>
      </c>
      <c r="D90" s="76">
        <v>0</v>
      </c>
      <c r="E90" s="76">
        <f>C90+D90</f>
        <v>0</v>
      </c>
      <c r="F90" s="76">
        <v>0</v>
      </c>
      <c r="G90" s="76">
        <v>0</v>
      </c>
      <c r="H90" s="76">
        <f>E90-F90</f>
        <v>0</v>
      </c>
    </row>
    <row r="91" spans="1:8" s="14" customFormat="1" ht="12.75" x14ac:dyDescent="0.2">
      <c r="A91" s="88"/>
      <c r="B91" s="99"/>
      <c r="C91" s="76"/>
      <c r="D91" s="76"/>
      <c r="E91" s="76"/>
      <c r="F91" s="76"/>
      <c r="G91" s="76"/>
      <c r="H91" s="76"/>
    </row>
    <row r="92" spans="1:8" s="14" customFormat="1" ht="12.75" x14ac:dyDescent="0.2">
      <c r="A92" s="307" t="s">
        <v>433</v>
      </c>
      <c r="B92" s="308"/>
      <c r="C92" s="78">
        <f>C10+C51</f>
        <v>3736000</v>
      </c>
      <c r="D92" s="78">
        <f t="shared" ref="D92:H92" si="26">D10+D51</f>
        <v>0</v>
      </c>
      <c r="E92" s="78">
        <f t="shared" si="26"/>
        <v>3736000</v>
      </c>
      <c r="F92" s="78">
        <f t="shared" si="26"/>
        <v>3052513</v>
      </c>
      <c r="G92" s="78">
        <f t="shared" si="26"/>
        <v>917199</v>
      </c>
      <c r="H92" s="78">
        <f t="shared" si="26"/>
        <v>683487</v>
      </c>
    </row>
    <row r="93" spans="1:8" s="14" customFormat="1" ht="12.75" x14ac:dyDescent="0.2">
      <c r="A93" s="92"/>
      <c r="B93" s="100"/>
      <c r="C93" s="95"/>
      <c r="D93" s="95"/>
      <c r="E93" s="95"/>
      <c r="F93" s="95"/>
      <c r="G93" s="95"/>
      <c r="H93" s="95"/>
    </row>
    <row r="94" spans="1:8" x14ac:dyDescent="0.25">
      <c r="C94" s="8" t="str">
        <f>IF(C92='5 INGRESOS'!B87,"","ERROR VS ANALITICO INGRESOS")</f>
        <v/>
      </c>
      <c r="D94" s="8" t="str">
        <f>IF(D92='5 INGRESOS'!C87,"","ERROR VS ANALITICO INGRESOS")</f>
        <v/>
      </c>
      <c r="E94" s="8" t="str">
        <f>IF(E92='5 INGRESOS'!D87,"","ERROR VS ANALITICO INGRESOS")</f>
        <v/>
      </c>
      <c r="F94" s="8"/>
      <c r="G94" s="8" t="str">
        <f>IF(G92='6a COG'!G167,"","ERRORCOG")</f>
        <v/>
      </c>
      <c r="H94" s="8"/>
    </row>
  </sheetData>
  <mergeCells count="64">
    <mergeCell ref="H6:H8"/>
    <mergeCell ref="C7:C8"/>
    <mergeCell ref="E7:E8"/>
    <mergeCell ref="A84:B84"/>
    <mergeCell ref="C84:C85"/>
    <mergeCell ref="D84:D85"/>
    <mergeCell ref="E84:E85"/>
    <mergeCell ref="F84:F85"/>
    <mergeCell ref="G84:G85"/>
    <mergeCell ref="H84:H85"/>
    <mergeCell ref="F7:F8"/>
    <mergeCell ref="G7:G8"/>
    <mergeCell ref="A9:B9"/>
    <mergeCell ref="A10:B10"/>
    <mergeCell ref="A11:B11"/>
    <mergeCell ref="A21:B21"/>
    <mergeCell ref="A1:H1"/>
    <mergeCell ref="A2:H2"/>
    <mergeCell ref="A3:H3"/>
    <mergeCell ref="A4:H4"/>
    <mergeCell ref="A5:H5"/>
    <mergeCell ref="A6:B8"/>
    <mergeCell ref="C6:G6"/>
    <mergeCell ref="F43:F44"/>
    <mergeCell ref="G43:G44"/>
    <mergeCell ref="H43:H44"/>
    <mergeCell ref="H25:H26"/>
    <mergeCell ref="A31:B31"/>
    <mergeCell ref="A32:B32"/>
    <mergeCell ref="C31:C32"/>
    <mergeCell ref="D31:D32"/>
    <mergeCell ref="E31:E32"/>
    <mergeCell ref="F31:F32"/>
    <mergeCell ref="G31:G32"/>
    <mergeCell ref="H31:H32"/>
    <mergeCell ref="A25:A26"/>
    <mergeCell ref="E25:E26"/>
    <mergeCell ref="A43:B43"/>
    <mergeCell ref="A44:B44"/>
    <mergeCell ref="C43:C44"/>
    <mergeCell ref="D43:D44"/>
    <mergeCell ref="E43:E44"/>
    <mergeCell ref="H46:H47"/>
    <mergeCell ref="E66:E67"/>
    <mergeCell ref="H66:H67"/>
    <mergeCell ref="A46:A47"/>
    <mergeCell ref="E46:E47"/>
    <mergeCell ref="A51:B51"/>
    <mergeCell ref="A52:B52"/>
    <mergeCell ref="A62:B62"/>
    <mergeCell ref="A66:A67"/>
    <mergeCell ref="F72:F73"/>
    <mergeCell ref="G72:G73"/>
    <mergeCell ref="H72:H73"/>
    <mergeCell ref="A72:B72"/>
    <mergeCell ref="A73:B73"/>
    <mergeCell ref="C72:C73"/>
    <mergeCell ref="D72:D73"/>
    <mergeCell ref="E72:E73"/>
    <mergeCell ref="A87:A88"/>
    <mergeCell ref="E87:E88"/>
    <mergeCell ref="H87:H88"/>
    <mergeCell ref="A85:B85"/>
    <mergeCell ref="A92:B92"/>
  </mergeCells>
  <pageMargins left="0.9055118110236221" right="0.35433070866141736" top="0.39370078740157483" bottom="0.39370078740157483" header="0.35433070866141736" footer="0.31496062992125984"/>
  <pageSetup scale="84" orientation="landscape" r:id="rId1"/>
  <rowBreaks count="2" manualBreakCount="2">
    <brk id="44" max="7" man="1"/>
    <brk id="83" max="7" man="1"/>
  </rowBreaks>
  <colBreaks count="1" manualBreakCount="1">
    <brk id="8"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8"/>
  <sheetViews>
    <sheetView zoomScaleNormal="100" workbookViewId="0">
      <selection activeCell="E10" sqref="E10"/>
    </sheetView>
  </sheetViews>
  <sheetFormatPr baseColWidth="10" defaultRowHeight="15" x14ac:dyDescent="0.25"/>
  <cols>
    <col min="1" max="1" width="45.28515625" style="2" bestFit="1" customWidth="1"/>
    <col min="2" max="7" width="14.28515625" style="2" customWidth="1"/>
    <col min="8" max="16384" width="11.42578125" style="2"/>
  </cols>
  <sheetData>
    <row r="1" spans="1:7" x14ac:dyDescent="0.25">
      <c r="A1" s="226" t="str">
        <f>'6c FUNCION'!A1:H1</f>
        <v>INSTITUTO VERACRUZANO DE DESARROLLO  MUNICIPAL</v>
      </c>
      <c r="B1" s="227"/>
      <c r="C1" s="227"/>
      <c r="D1" s="227"/>
      <c r="E1" s="227"/>
      <c r="F1" s="227"/>
      <c r="G1" s="228"/>
    </row>
    <row r="2" spans="1:7" x14ac:dyDescent="0.25">
      <c r="A2" s="229" t="s">
        <v>347</v>
      </c>
      <c r="B2" s="230"/>
      <c r="C2" s="230"/>
      <c r="D2" s="230"/>
      <c r="E2" s="230"/>
      <c r="F2" s="230"/>
      <c r="G2" s="231"/>
    </row>
    <row r="3" spans="1:7" x14ac:dyDescent="0.25">
      <c r="A3" s="229" t="s">
        <v>476</v>
      </c>
      <c r="B3" s="230"/>
      <c r="C3" s="230"/>
      <c r="D3" s="230"/>
      <c r="E3" s="230"/>
      <c r="F3" s="230"/>
      <c r="G3" s="231"/>
    </row>
    <row r="4" spans="1:7" x14ac:dyDescent="0.25">
      <c r="A4" s="229" t="str">
        <f>'6c FUNCION'!A4:H4</f>
        <v>Del 1 de enero al 31 de marzo de 2018</v>
      </c>
      <c r="B4" s="230"/>
      <c r="C4" s="230"/>
      <c r="D4" s="230"/>
      <c r="E4" s="230"/>
      <c r="F4" s="230"/>
      <c r="G4" s="231"/>
    </row>
    <row r="5" spans="1:7" x14ac:dyDescent="0.25">
      <c r="A5" s="232" t="s">
        <v>2</v>
      </c>
      <c r="B5" s="233"/>
      <c r="C5" s="233"/>
      <c r="D5" s="233"/>
      <c r="E5" s="233"/>
      <c r="F5" s="233"/>
      <c r="G5" s="234"/>
    </row>
    <row r="6" spans="1:7" x14ac:dyDescent="0.25">
      <c r="A6" s="297" t="s">
        <v>3</v>
      </c>
      <c r="B6" s="283" t="s">
        <v>349</v>
      </c>
      <c r="C6" s="284"/>
      <c r="D6" s="284"/>
      <c r="E6" s="284"/>
      <c r="F6" s="285"/>
      <c r="G6" s="297" t="s">
        <v>435</v>
      </c>
    </row>
    <row r="7" spans="1:7" x14ac:dyDescent="0.25">
      <c r="A7" s="306"/>
      <c r="B7" s="297" t="s">
        <v>225</v>
      </c>
      <c r="C7" s="207" t="s">
        <v>267</v>
      </c>
      <c r="D7" s="297" t="s">
        <v>269</v>
      </c>
      <c r="E7" s="297" t="s">
        <v>226</v>
      </c>
      <c r="F7" s="297" t="s">
        <v>228</v>
      </c>
      <c r="G7" s="306"/>
    </row>
    <row r="8" spans="1:7" x14ac:dyDescent="0.25">
      <c r="A8" s="298"/>
      <c r="B8" s="298"/>
      <c r="C8" s="206" t="s">
        <v>268</v>
      </c>
      <c r="D8" s="298"/>
      <c r="E8" s="298"/>
      <c r="F8" s="298"/>
      <c r="G8" s="298"/>
    </row>
    <row r="9" spans="1:7" s="14" customFormat="1" ht="12.75" x14ac:dyDescent="0.2">
      <c r="A9" s="101" t="s">
        <v>477</v>
      </c>
      <c r="B9" s="87">
        <f>B10+B11+B12+B15+B16+B20</f>
        <v>2937308</v>
      </c>
      <c r="C9" s="87">
        <f t="shared" ref="C9:G9" si="0">C10+C11+C12+C15+C16+C20</f>
        <v>0</v>
      </c>
      <c r="D9" s="87">
        <f t="shared" si="0"/>
        <v>2937308</v>
      </c>
      <c r="E9" s="87">
        <f t="shared" si="0"/>
        <v>2937308</v>
      </c>
      <c r="F9" s="87">
        <f t="shared" si="0"/>
        <v>830288</v>
      </c>
      <c r="G9" s="87">
        <f t="shared" si="0"/>
        <v>0</v>
      </c>
    </row>
    <row r="10" spans="1:7" s="14" customFormat="1" ht="12.75" x14ac:dyDescent="0.2">
      <c r="A10" s="102" t="s">
        <v>478</v>
      </c>
      <c r="B10" s="87">
        <v>2937308</v>
      </c>
      <c r="C10" s="87">
        <v>0</v>
      </c>
      <c r="D10" s="78">
        <f>C10+B10</f>
        <v>2937308</v>
      </c>
      <c r="E10" s="87">
        <f>830288+2107020</f>
        <v>2937308</v>
      </c>
      <c r="F10" s="87">
        <v>830288</v>
      </c>
      <c r="G10" s="78">
        <v>0</v>
      </c>
    </row>
    <row r="11" spans="1:7" s="14" customFormat="1" ht="12.75" x14ac:dyDescent="0.2">
      <c r="A11" s="102" t="s">
        <v>479</v>
      </c>
      <c r="B11" s="87">
        <v>0</v>
      </c>
      <c r="C11" s="87">
        <v>0</v>
      </c>
      <c r="D11" s="78">
        <f>C11+B11</f>
        <v>0</v>
      </c>
      <c r="E11" s="87">
        <v>0</v>
      </c>
      <c r="F11" s="87">
        <v>0</v>
      </c>
      <c r="G11" s="78">
        <f>D11-E11</f>
        <v>0</v>
      </c>
    </row>
    <row r="12" spans="1:7" s="14" customFormat="1" ht="12.75" x14ac:dyDescent="0.2">
      <c r="A12" s="102" t="s">
        <v>480</v>
      </c>
      <c r="B12" s="87">
        <f>B13+B14</f>
        <v>0</v>
      </c>
      <c r="C12" s="87">
        <f t="shared" ref="C12:G12" si="1">C13+C14</f>
        <v>0</v>
      </c>
      <c r="D12" s="87">
        <f t="shared" si="1"/>
        <v>0</v>
      </c>
      <c r="E12" s="87">
        <f t="shared" si="1"/>
        <v>0</v>
      </c>
      <c r="F12" s="87">
        <f t="shared" si="1"/>
        <v>0</v>
      </c>
      <c r="G12" s="87">
        <f t="shared" si="1"/>
        <v>0</v>
      </c>
    </row>
    <row r="13" spans="1:7" s="14" customFormat="1" ht="12.75" x14ac:dyDescent="0.2">
      <c r="A13" s="103" t="s">
        <v>481</v>
      </c>
      <c r="B13" s="90">
        <v>0</v>
      </c>
      <c r="C13" s="90">
        <v>0</v>
      </c>
      <c r="D13" s="76">
        <f>C13+B13</f>
        <v>0</v>
      </c>
      <c r="E13" s="90">
        <v>0</v>
      </c>
      <c r="F13" s="90">
        <v>0</v>
      </c>
      <c r="G13" s="76">
        <f>D13-E13</f>
        <v>0</v>
      </c>
    </row>
    <row r="14" spans="1:7" s="14" customFormat="1" ht="12.75" x14ac:dyDescent="0.2">
      <c r="A14" s="103" t="s">
        <v>482</v>
      </c>
      <c r="B14" s="90">
        <v>0</v>
      </c>
      <c r="C14" s="90">
        <v>0</v>
      </c>
      <c r="D14" s="76">
        <f>C14+B14</f>
        <v>0</v>
      </c>
      <c r="E14" s="90">
        <v>0</v>
      </c>
      <c r="F14" s="90">
        <v>0</v>
      </c>
      <c r="G14" s="76">
        <f>D14-E14</f>
        <v>0</v>
      </c>
    </row>
    <row r="15" spans="1:7" s="14" customFormat="1" ht="12.75" x14ac:dyDescent="0.2">
      <c r="A15" s="102" t="s">
        <v>483</v>
      </c>
      <c r="B15" s="87">
        <v>0</v>
      </c>
      <c r="C15" s="78">
        <v>0</v>
      </c>
      <c r="D15" s="78">
        <f>B15+C15</f>
        <v>0</v>
      </c>
      <c r="E15" s="78">
        <v>0</v>
      </c>
      <c r="F15" s="78">
        <v>0</v>
      </c>
      <c r="G15" s="78">
        <f>D15-E15</f>
        <v>0</v>
      </c>
    </row>
    <row r="16" spans="1:7" s="14" customFormat="1" ht="12.75" x14ac:dyDescent="0.2">
      <c r="A16" s="102" t="s">
        <v>599</v>
      </c>
      <c r="B16" s="302">
        <f>B18+B19</f>
        <v>0</v>
      </c>
      <c r="C16" s="302">
        <f t="shared" ref="C16:G16" si="2">C18+C19</f>
        <v>0</v>
      </c>
      <c r="D16" s="302">
        <f t="shared" si="2"/>
        <v>0</v>
      </c>
      <c r="E16" s="302">
        <f t="shared" si="2"/>
        <v>0</v>
      </c>
      <c r="F16" s="302">
        <f t="shared" si="2"/>
        <v>0</v>
      </c>
      <c r="G16" s="302">
        <f t="shared" si="2"/>
        <v>0</v>
      </c>
    </row>
    <row r="17" spans="1:7" s="14" customFormat="1" ht="12.75" x14ac:dyDescent="0.2">
      <c r="A17" s="102" t="s">
        <v>600</v>
      </c>
      <c r="B17" s="302"/>
      <c r="C17" s="302"/>
      <c r="D17" s="302"/>
      <c r="E17" s="302"/>
      <c r="F17" s="302"/>
      <c r="G17" s="302"/>
    </row>
    <row r="18" spans="1:7" s="14" customFormat="1" ht="12.75" x14ac:dyDescent="0.2">
      <c r="A18" s="103" t="s">
        <v>484</v>
      </c>
      <c r="B18" s="90">
        <v>0</v>
      </c>
      <c r="C18" s="90">
        <v>0</v>
      </c>
      <c r="D18" s="76">
        <f>C18+B18</f>
        <v>0</v>
      </c>
      <c r="E18" s="90">
        <v>0</v>
      </c>
      <c r="F18" s="90">
        <v>0</v>
      </c>
      <c r="G18" s="76">
        <f>D18-E18</f>
        <v>0</v>
      </c>
    </row>
    <row r="19" spans="1:7" s="14" customFormat="1" ht="12.75" x14ac:dyDescent="0.2">
      <c r="A19" s="103" t="s">
        <v>485</v>
      </c>
      <c r="B19" s="90">
        <v>0</v>
      </c>
      <c r="C19" s="90">
        <v>0</v>
      </c>
      <c r="D19" s="76">
        <f>C19+B19</f>
        <v>0</v>
      </c>
      <c r="E19" s="90">
        <v>0</v>
      </c>
      <c r="F19" s="90">
        <v>0</v>
      </c>
      <c r="G19" s="76">
        <f>D19-E19</f>
        <v>0</v>
      </c>
    </row>
    <row r="20" spans="1:7" s="14" customFormat="1" ht="12.75" x14ac:dyDescent="0.2">
      <c r="A20" s="102" t="s">
        <v>486</v>
      </c>
      <c r="B20" s="87">
        <v>0</v>
      </c>
      <c r="C20" s="78">
        <v>0</v>
      </c>
      <c r="D20" s="78">
        <f>C20+B20</f>
        <v>0</v>
      </c>
      <c r="E20" s="78">
        <v>0</v>
      </c>
      <c r="F20" s="78">
        <v>0</v>
      </c>
      <c r="G20" s="78">
        <f>D20-E20</f>
        <v>0</v>
      </c>
    </row>
    <row r="21" spans="1:7" s="14" customFormat="1" ht="12.75" x14ac:dyDescent="0.2">
      <c r="A21" s="88"/>
      <c r="B21" s="90"/>
      <c r="C21" s="76"/>
      <c r="D21" s="76"/>
      <c r="E21" s="76"/>
      <c r="F21" s="76"/>
      <c r="G21" s="76"/>
    </row>
    <row r="22" spans="1:7" s="14" customFormat="1" ht="12.75" x14ac:dyDescent="0.2">
      <c r="A22" s="102" t="s">
        <v>487</v>
      </c>
      <c r="B22" s="87">
        <f>B23+B24+B25+B28+B29+B33</f>
        <v>0</v>
      </c>
      <c r="C22" s="87">
        <f t="shared" ref="C22:G22" si="3">C23+C24+C25+C28+C29+C33</f>
        <v>0</v>
      </c>
      <c r="D22" s="87">
        <f t="shared" si="3"/>
        <v>0</v>
      </c>
      <c r="E22" s="87">
        <f t="shared" si="3"/>
        <v>0</v>
      </c>
      <c r="F22" s="87">
        <f t="shared" si="3"/>
        <v>0</v>
      </c>
      <c r="G22" s="87">
        <f t="shared" si="3"/>
        <v>0</v>
      </c>
    </row>
    <row r="23" spans="1:7" s="14" customFormat="1" ht="12.75" x14ac:dyDescent="0.2">
      <c r="A23" s="102" t="s">
        <v>478</v>
      </c>
      <c r="B23" s="87">
        <v>0</v>
      </c>
      <c r="C23" s="87">
        <v>0</v>
      </c>
      <c r="D23" s="78">
        <f>C23+B23</f>
        <v>0</v>
      </c>
      <c r="E23" s="87">
        <v>0</v>
      </c>
      <c r="F23" s="87">
        <v>0</v>
      </c>
      <c r="G23" s="78">
        <f>D23-E23</f>
        <v>0</v>
      </c>
    </row>
    <row r="24" spans="1:7" s="14" customFormat="1" ht="12.75" x14ac:dyDescent="0.2">
      <c r="A24" s="102" t="s">
        <v>479</v>
      </c>
      <c r="B24" s="87">
        <v>0</v>
      </c>
      <c r="C24" s="87">
        <v>0</v>
      </c>
      <c r="D24" s="78">
        <f>C24+B24</f>
        <v>0</v>
      </c>
      <c r="E24" s="87">
        <v>0</v>
      </c>
      <c r="F24" s="87">
        <v>0</v>
      </c>
      <c r="G24" s="78">
        <f>D24-E24</f>
        <v>0</v>
      </c>
    </row>
    <row r="25" spans="1:7" s="14" customFormat="1" ht="12.75" x14ac:dyDescent="0.2">
      <c r="A25" s="102" t="s">
        <v>480</v>
      </c>
      <c r="B25" s="87">
        <f>B26+B27</f>
        <v>0</v>
      </c>
      <c r="C25" s="87">
        <f t="shared" ref="C25" si="4">C26+C27</f>
        <v>0</v>
      </c>
      <c r="D25" s="87">
        <f t="shared" ref="D25" si="5">D26+D27</f>
        <v>0</v>
      </c>
      <c r="E25" s="87">
        <f t="shared" ref="E25" si="6">E26+E27</f>
        <v>0</v>
      </c>
      <c r="F25" s="87">
        <f t="shared" ref="F25" si="7">F26+F27</f>
        <v>0</v>
      </c>
      <c r="G25" s="87">
        <f t="shared" ref="G25" si="8">G26+G27</f>
        <v>0</v>
      </c>
    </row>
    <row r="26" spans="1:7" s="14" customFormat="1" ht="12.75" x14ac:dyDescent="0.2">
      <c r="A26" s="103" t="s">
        <v>481</v>
      </c>
      <c r="B26" s="90">
        <v>0</v>
      </c>
      <c r="C26" s="90">
        <v>0</v>
      </c>
      <c r="D26" s="76">
        <f>C26+B26</f>
        <v>0</v>
      </c>
      <c r="E26" s="90">
        <v>0</v>
      </c>
      <c r="F26" s="90">
        <v>0</v>
      </c>
      <c r="G26" s="76">
        <f>D26-E26</f>
        <v>0</v>
      </c>
    </row>
    <row r="27" spans="1:7" s="14" customFormat="1" ht="12.75" x14ac:dyDescent="0.2">
      <c r="A27" s="103" t="s">
        <v>482</v>
      </c>
      <c r="B27" s="90">
        <v>0</v>
      </c>
      <c r="C27" s="90">
        <v>0</v>
      </c>
      <c r="D27" s="76">
        <f>C27+B27</f>
        <v>0</v>
      </c>
      <c r="E27" s="90">
        <v>0</v>
      </c>
      <c r="F27" s="90">
        <v>0</v>
      </c>
      <c r="G27" s="76">
        <f>D27-E27</f>
        <v>0</v>
      </c>
    </row>
    <row r="28" spans="1:7" s="14" customFormat="1" ht="12.75" x14ac:dyDescent="0.2">
      <c r="A28" s="102" t="s">
        <v>483</v>
      </c>
      <c r="B28" s="87">
        <v>0</v>
      </c>
      <c r="C28" s="78">
        <v>0</v>
      </c>
      <c r="D28" s="78">
        <f>B28+C28</f>
        <v>0</v>
      </c>
      <c r="E28" s="78">
        <v>0</v>
      </c>
      <c r="F28" s="78">
        <v>0</v>
      </c>
      <c r="G28" s="78">
        <f>D28-E28</f>
        <v>0</v>
      </c>
    </row>
    <row r="29" spans="1:7" s="14" customFormat="1" ht="12.75" x14ac:dyDescent="0.2">
      <c r="A29" s="102" t="s">
        <v>599</v>
      </c>
      <c r="B29" s="302">
        <f>B31+B32</f>
        <v>0</v>
      </c>
      <c r="C29" s="302">
        <f t="shared" ref="C29:F29" si="9">C31+C32</f>
        <v>0</v>
      </c>
      <c r="D29" s="302">
        <f t="shared" si="9"/>
        <v>0</v>
      </c>
      <c r="E29" s="302">
        <f t="shared" si="9"/>
        <v>0</v>
      </c>
      <c r="F29" s="302">
        <f t="shared" si="9"/>
        <v>0</v>
      </c>
      <c r="G29" s="302">
        <f t="shared" ref="G29" si="10">G31+G32</f>
        <v>0</v>
      </c>
    </row>
    <row r="30" spans="1:7" s="14" customFormat="1" ht="12.75" x14ac:dyDescent="0.2">
      <c r="A30" s="102" t="s">
        <v>600</v>
      </c>
      <c r="B30" s="302"/>
      <c r="C30" s="302"/>
      <c r="D30" s="302"/>
      <c r="E30" s="302"/>
      <c r="F30" s="302"/>
      <c r="G30" s="302"/>
    </row>
    <row r="31" spans="1:7" s="14" customFormat="1" ht="12.75" x14ac:dyDescent="0.2">
      <c r="A31" s="103" t="s">
        <v>484</v>
      </c>
      <c r="B31" s="90">
        <v>0</v>
      </c>
      <c r="C31" s="90">
        <v>0</v>
      </c>
      <c r="D31" s="76">
        <f>C31+B31</f>
        <v>0</v>
      </c>
      <c r="E31" s="90">
        <v>0</v>
      </c>
      <c r="F31" s="90">
        <v>0</v>
      </c>
      <c r="G31" s="76">
        <f>D31-E31</f>
        <v>0</v>
      </c>
    </row>
    <row r="32" spans="1:7" s="14" customFormat="1" ht="12.75" x14ac:dyDescent="0.2">
      <c r="A32" s="103" t="s">
        <v>485</v>
      </c>
      <c r="B32" s="90">
        <v>0</v>
      </c>
      <c r="C32" s="90">
        <v>0</v>
      </c>
      <c r="D32" s="76">
        <f>C32+B32</f>
        <v>0</v>
      </c>
      <c r="E32" s="90">
        <v>0</v>
      </c>
      <c r="F32" s="90">
        <v>0</v>
      </c>
      <c r="G32" s="76">
        <f>D32-E32</f>
        <v>0</v>
      </c>
    </row>
    <row r="33" spans="1:7" s="14" customFormat="1" ht="12.75" x14ac:dyDescent="0.2">
      <c r="A33" s="102" t="s">
        <v>486</v>
      </c>
      <c r="B33" s="87">
        <v>0</v>
      </c>
      <c r="C33" s="78">
        <v>0</v>
      </c>
      <c r="D33" s="78">
        <f>C33+B33</f>
        <v>0</v>
      </c>
      <c r="E33" s="78">
        <v>0</v>
      </c>
      <c r="F33" s="78">
        <v>0</v>
      </c>
      <c r="G33" s="78">
        <f>D33-E33</f>
        <v>0</v>
      </c>
    </row>
    <row r="34" spans="1:7" s="14" customFormat="1" ht="12.75" x14ac:dyDescent="0.2">
      <c r="A34" s="102" t="s">
        <v>488</v>
      </c>
      <c r="B34" s="302">
        <f>B9+B22</f>
        <v>2937308</v>
      </c>
      <c r="C34" s="302">
        <f t="shared" ref="C34:G34" si="11">C9+C22</f>
        <v>0</v>
      </c>
      <c r="D34" s="302">
        <f t="shared" si="11"/>
        <v>2937308</v>
      </c>
      <c r="E34" s="302">
        <f t="shared" si="11"/>
        <v>2937308</v>
      </c>
      <c r="F34" s="302">
        <f t="shared" si="11"/>
        <v>830288</v>
      </c>
      <c r="G34" s="302">
        <f t="shared" si="11"/>
        <v>0</v>
      </c>
    </row>
    <row r="35" spans="1:7" s="14" customFormat="1" ht="12.75" x14ac:dyDescent="0.2">
      <c r="A35" s="102" t="s">
        <v>489</v>
      </c>
      <c r="B35" s="302"/>
      <c r="C35" s="302"/>
      <c r="D35" s="302"/>
      <c r="E35" s="302"/>
      <c r="F35" s="302"/>
      <c r="G35" s="302"/>
    </row>
    <row r="36" spans="1:7" s="14" customFormat="1" ht="12.75" x14ac:dyDescent="0.2">
      <c r="A36" s="92"/>
      <c r="B36" s="94"/>
      <c r="C36" s="95"/>
      <c r="D36" s="95"/>
      <c r="E36" s="95"/>
      <c r="F36" s="95"/>
      <c r="G36" s="95"/>
    </row>
    <row r="38" spans="1:7" x14ac:dyDescent="0.25">
      <c r="B38" s="8" t="str">
        <f>IF(B34='6a COG'!C10+'6a COG'!C88,"","ERROR VS 6a COG")</f>
        <v/>
      </c>
      <c r="C38" s="8" t="str">
        <f>IF(C34='6a COG'!D10+'6a COG'!D88,"","ERROR VS 6a COG")</f>
        <v/>
      </c>
      <c r="D38" s="8" t="str">
        <f>IF(D34='6a COG'!E10+'6a COG'!E88,"","ERROR VS 6a COG")</f>
        <v/>
      </c>
      <c r="E38" s="8"/>
      <c r="F38" s="8" t="str">
        <f>IF(F34='6a COG'!G10+'6a COG'!G88,"","ERROR VS 6a COG")</f>
        <v/>
      </c>
      <c r="G38" s="8"/>
    </row>
  </sheetData>
  <mergeCells count="30">
    <mergeCell ref="E29:E30"/>
    <mergeCell ref="F29:F30"/>
    <mergeCell ref="A6:A8"/>
    <mergeCell ref="B6:F6"/>
    <mergeCell ref="G6:G8"/>
    <mergeCell ref="B7:B8"/>
    <mergeCell ref="D7:D8"/>
    <mergeCell ref="E7:E8"/>
    <mergeCell ref="F7:F8"/>
    <mergeCell ref="A1:G1"/>
    <mergeCell ref="A2:G2"/>
    <mergeCell ref="A3:G3"/>
    <mergeCell ref="A4:G4"/>
    <mergeCell ref="A5:G5"/>
    <mergeCell ref="G34:G35"/>
    <mergeCell ref="G16:G17"/>
    <mergeCell ref="B34:B35"/>
    <mergeCell ref="C34:C35"/>
    <mergeCell ref="D34:D35"/>
    <mergeCell ref="E34:E35"/>
    <mergeCell ref="F34:F35"/>
    <mergeCell ref="B16:B17"/>
    <mergeCell ref="C16:C17"/>
    <mergeCell ref="D16:D17"/>
    <mergeCell ref="E16:E17"/>
    <mergeCell ref="F16:F17"/>
    <mergeCell ref="G29:G30"/>
    <mergeCell ref="B29:B30"/>
    <mergeCell ref="C29:C30"/>
    <mergeCell ref="D29:D30"/>
  </mergeCells>
  <pageMargins left="1.42" right="0.55118110236220474" top="0.74803149606299213" bottom="0.74803149606299213" header="0.31496062992125984" footer="0.31496062992125984"/>
  <pageSetup scale="80" orientation="landscape" r:id="rId1"/>
  <ignoredErrors>
    <ignoredError sqref="D12"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18"/>
  <sheetViews>
    <sheetView zoomScale="80" zoomScaleNormal="80" workbookViewId="0">
      <selection activeCell="C29" sqref="C29"/>
    </sheetView>
  </sheetViews>
  <sheetFormatPr baseColWidth="10" defaultRowHeight="17.25" x14ac:dyDescent="0.3"/>
  <cols>
    <col min="1" max="1" width="2.5703125" style="104" bestFit="1" customWidth="1"/>
    <col min="2" max="2" width="3.7109375" style="104" bestFit="1" customWidth="1"/>
    <col min="3" max="3" width="84.42578125" style="104" customWidth="1"/>
    <col min="4" max="4" width="4.5703125" style="104" customWidth="1"/>
    <col min="5" max="5" width="29.7109375" style="104" customWidth="1"/>
    <col min="6" max="6" width="4.5703125" style="104" customWidth="1"/>
    <col min="7" max="9" width="22.7109375" style="104" customWidth="1"/>
    <col min="10" max="10" width="29.5703125" style="104" customWidth="1"/>
    <col min="11" max="11" width="16.5703125" style="104" bestFit="1" customWidth="1"/>
    <col min="12" max="16384" width="11.42578125" style="104"/>
  </cols>
  <sheetData>
    <row r="1" spans="1:11" x14ac:dyDescent="0.3">
      <c r="A1" s="325"/>
      <c r="B1" s="326"/>
      <c r="C1" s="326"/>
      <c r="D1" s="326"/>
      <c r="E1" s="326"/>
      <c r="F1" s="326"/>
      <c r="G1" s="326"/>
      <c r="H1" s="326"/>
      <c r="I1" s="326"/>
      <c r="J1" s="326"/>
      <c r="K1" s="327"/>
    </row>
    <row r="2" spans="1:11" x14ac:dyDescent="0.3">
      <c r="A2" s="328" t="str">
        <f>'6d SERV PERS.'!A1:G1</f>
        <v>INSTITUTO VERACRUZANO DE DESARROLLO  MUNICIPAL</v>
      </c>
      <c r="B2" s="329"/>
      <c r="C2" s="329"/>
      <c r="D2" s="329"/>
      <c r="E2" s="329"/>
      <c r="F2" s="329"/>
      <c r="G2" s="329"/>
      <c r="H2" s="329"/>
      <c r="I2" s="329"/>
      <c r="J2" s="329"/>
      <c r="K2" s="330"/>
    </row>
    <row r="3" spans="1:11" x14ac:dyDescent="0.3">
      <c r="A3" s="328" t="s">
        <v>631</v>
      </c>
      <c r="B3" s="329"/>
      <c r="C3" s="329"/>
      <c r="D3" s="329"/>
      <c r="E3" s="329"/>
      <c r="F3" s="329"/>
      <c r="G3" s="329"/>
      <c r="H3" s="329"/>
      <c r="I3" s="329"/>
      <c r="J3" s="329"/>
      <c r="K3" s="330"/>
    </row>
    <row r="4" spans="1:11" x14ac:dyDescent="0.3">
      <c r="A4" s="328" t="str">
        <f>'6d SERV PERS.'!A4:G4</f>
        <v>Del 1 de enero al 31 de marzo de 2018</v>
      </c>
      <c r="B4" s="329"/>
      <c r="C4" s="329"/>
      <c r="D4" s="329"/>
      <c r="E4" s="329"/>
      <c r="F4" s="329"/>
      <c r="G4" s="329"/>
      <c r="H4" s="329"/>
      <c r="I4" s="329"/>
      <c r="J4" s="329"/>
      <c r="K4" s="330"/>
    </row>
    <row r="5" spans="1:11" x14ac:dyDescent="0.3">
      <c r="A5" s="331"/>
      <c r="B5" s="332"/>
      <c r="C5" s="332"/>
      <c r="D5" s="332"/>
      <c r="E5" s="332"/>
      <c r="F5" s="332"/>
      <c r="G5" s="332"/>
      <c r="H5" s="332"/>
      <c r="I5" s="332"/>
      <c r="J5" s="332"/>
      <c r="K5" s="333"/>
    </row>
    <row r="6" spans="1:11" x14ac:dyDescent="0.3">
      <c r="A6" s="334" t="s">
        <v>632</v>
      </c>
      <c r="B6" s="335"/>
      <c r="C6" s="336"/>
      <c r="D6" s="343" t="s">
        <v>633</v>
      </c>
      <c r="E6" s="344"/>
      <c r="F6" s="344"/>
      <c r="G6" s="345"/>
      <c r="H6" s="343" t="s">
        <v>634</v>
      </c>
      <c r="I6" s="345"/>
      <c r="J6" s="346" t="s">
        <v>635</v>
      </c>
      <c r="K6" s="346" t="s">
        <v>636</v>
      </c>
    </row>
    <row r="7" spans="1:11" x14ac:dyDescent="0.3">
      <c r="A7" s="337"/>
      <c r="B7" s="338"/>
      <c r="C7" s="339"/>
      <c r="D7" s="343" t="s">
        <v>637</v>
      </c>
      <c r="E7" s="345"/>
      <c r="F7" s="343" t="s">
        <v>638</v>
      </c>
      <c r="G7" s="345"/>
      <c r="H7" s="208"/>
      <c r="I7" s="208"/>
      <c r="J7" s="347"/>
      <c r="K7" s="347"/>
    </row>
    <row r="8" spans="1:11" x14ac:dyDescent="0.3">
      <c r="A8" s="337"/>
      <c r="B8" s="338"/>
      <c r="C8" s="339"/>
      <c r="D8" s="346"/>
      <c r="E8" s="209" t="s">
        <v>639</v>
      </c>
      <c r="F8" s="321"/>
      <c r="G8" s="209" t="s">
        <v>641</v>
      </c>
      <c r="H8" s="321" t="s">
        <v>643</v>
      </c>
      <c r="I8" s="210" t="s">
        <v>644</v>
      </c>
      <c r="J8" s="347"/>
      <c r="K8" s="347"/>
    </row>
    <row r="9" spans="1:11" x14ac:dyDescent="0.3">
      <c r="A9" s="340"/>
      <c r="B9" s="341"/>
      <c r="C9" s="342"/>
      <c r="D9" s="348"/>
      <c r="E9" s="211" t="s">
        <v>640</v>
      </c>
      <c r="F9" s="322"/>
      <c r="G9" s="211" t="s">
        <v>642</v>
      </c>
      <c r="H9" s="322"/>
      <c r="I9" s="212" t="s">
        <v>645</v>
      </c>
      <c r="J9" s="348"/>
      <c r="K9" s="348"/>
    </row>
    <row r="10" spans="1:11" x14ac:dyDescent="0.3">
      <c r="A10" s="323" t="s">
        <v>646</v>
      </c>
      <c r="B10" s="324"/>
      <c r="C10" s="324"/>
      <c r="D10" s="324"/>
      <c r="E10" s="324"/>
      <c r="F10" s="324"/>
      <c r="G10" s="324"/>
      <c r="H10" s="213"/>
      <c r="I10" s="213"/>
      <c r="J10" s="213"/>
      <c r="K10" s="214"/>
    </row>
    <row r="11" spans="1:11" x14ac:dyDescent="0.3">
      <c r="A11" s="323" t="s">
        <v>647</v>
      </c>
      <c r="B11" s="324"/>
      <c r="C11" s="324"/>
      <c r="D11" s="324"/>
      <c r="E11" s="324"/>
      <c r="F11" s="324"/>
      <c r="G11" s="324"/>
      <c r="H11" s="215"/>
      <c r="I11" s="215"/>
      <c r="J11" s="215"/>
      <c r="K11" s="216"/>
    </row>
    <row r="12" spans="1:11" x14ac:dyDescent="0.3">
      <c r="A12" s="107">
        <v>1</v>
      </c>
      <c r="B12" s="349" t="s">
        <v>648</v>
      </c>
      <c r="C12" s="349"/>
      <c r="D12" s="108"/>
      <c r="E12" s="109"/>
      <c r="F12" s="108"/>
      <c r="G12" s="109"/>
      <c r="H12" s="108"/>
      <c r="I12" s="108"/>
      <c r="J12" s="108"/>
      <c r="K12" s="110"/>
    </row>
    <row r="13" spans="1:11" x14ac:dyDescent="0.3">
      <c r="A13" s="350"/>
      <c r="B13" s="353" t="s">
        <v>649</v>
      </c>
      <c r="C13" s="356" t="s">
        <v>650</v>
      </c>
      <c r="D13" s="359"/>
      <c r="E13" s="111" t="s">
        <v>651</v>
      </c>
      <c r="F13" s="359"/>
      <c r="G13" s="359"/>
      <c r="H13" s="359"/>
      <c r="I13" s="359" t="s">
        <v>654</v>
      </c>
      <c r="J13" s="359" t="s">
        <v>655</v>
      </c>
      <c r="K13" s="359"/>
    </row>
    <row r="14" spans="1:11" x14ac:dyDescent="0.3">
      <c r="A14" s="351"/>
      <c r="B14" s="354"/>
      <c r="C14" s="357"/>
      <c r="D14" s="360"/>
      <c r="E14" s="111" t="s">
        <v>652</v>
      </c>
      <c r="F14" s="360"/>
      <c r="G14" s="360"/>
      <c r="H14" s="360"/>
      <c r="I14" s="360"/>
      <c r="J14" s="360"/>
      <c r="K14" s="360"/>
    </row>
    <row r="15" spans="1:11" x14ac:dyDescent="0.3">
      <c r="A15" s="352"/>
      <c r="B15" s="355"/>
      <c r="C15" s="358"/>
      <c r="D15" s="361"/>
      <c r="E15" s="111" t="s">
        <v>653</v>
      </c>
      <c r="F15" s="361"/>
      <c r="G15" s="361"/>
      <c r="H15" s="361"/>
      <c r="I15" s="361"/>
      <c r="J15" s="361"/>
      <c r="K15" s="361"/>
    </row>
    <row r="16" spans="1:11" x14ac:dyDescent="0.3">
      <c r="A16" s="350"/>
      <c r="B16" s="353" t="s">
        <v>656</v>
      </c>
      <c r="C16" s="356" t="s">
        <v>244</v>
      </c>
      <c r="D16" s="359"/>
      <c r="E16" s="112" t="s">
        <v>657</v>
      </c>
      <c r="F16" s="359"/>
      <c r="G16" s="359"/>
      <c r="H16" s="359"/>
      <c r="I16" s="359" t="s">
        <v>654</v>
      </c>
      <c r="J16" s="359" t="s">
        <v>655</v>
      </c>
      <c r="K16" s="359"/>
    </row>
    <row r="17" spans="1:11" x14ac:dyDescent="0.3">
      <c r="A17" s="352"/>
      <c r="B17" s="355"/>
      <c r="C17" s="358"/>
      <c r="D17" s="361"/>
      <c r="E17" s="111" t="s">
        <v>658</v>
      </c>
      <c r="F17" s="361"/>
      <c r="G17" s="361"/>
      <c r="H17" s="361"/>
      <c r="I17" s="361"/>
      <c r="J17" s="361"/>
      <c r="K17" s="361"/>
    </row>
    <row r="18" spans="1:11" x14ac:dyDescent="0.3">
      <c r="A18" s="350"/>
      <c r="B18" s="353" t="s">
        <v>659</v>
      </c>
      <c r="C18" s="356" t="s">
        <v>660</v>
      </c>
      <c r="D18" s="359"/>
      <c r="E18" s="112" t="s">
        <v>661</v>
      </c>
      <c r="F18" s="359"/>
      <c r="G18" s="359"/>
      <c r="H18" s="359"/>
      <c r="I18" s="359" t="s">
        <v>654</v>
      </c>
      <c r="J18" s="359" t="s">
        <v>655</v>
      </c>
      <c r="K18" s="359"/>
    </row>
    <row r="19" spans="1:11" x14ac:dyDescent="0.3">
      <c r="A19" s="352"/>
      <c r="B19" s="355"/>
      <c r="C19" s="358"/>
      <c r="D19" s="361"/>
      <c r="E19" s="111" t="s">
        <v>662</v>
      </c>
      <c r="F19" s="361"/>
      <c r="G19" s="361"/>
      <c r="H19" s="361"/>
      <c r="I19" s="361"/>
      <c r="J19" s="361"/>
      <c r="K19" s="361"/>
    </row>
    <row r="20" spans="1:11" x14ac:dyDescent="0.3">
      <c r="A20" s="107">
        <v>2</v>
      </c>
      <c r="B20" s="349" t="s">
        <v>663</v>
      </c>
      <c r="C20" s="349"/>
      <c r="D20" s="113"/>
      <c r="E20" s="113"/>
      <c r="F20" s="113"/>
      <c r="G20" s="113"/>
      <c r="H20" s="113"/>
      <c r="I20" s="113"/>
      <c r="J20" s="108"/>
      <c r="K20" s="114"/>
    </row>
    <row r="21" spans="1:11" x14ac:dyDescent="0.3">
      <c r="A21" s="350"/>
      <c r="B21" s="353" t="s">
        <v>649</v>
      </c>
      <c r="C21" s="356" t="s">
        <v>650</v>
      </c>
      <c r="D21" s="359"/>
      <c r="E21" s="111" t="s">
        <v>651</v>
      </c>
      <c r="F21" s="359"/>
      <c r="G21" s="359"/>
      <c r="H21" s="359"/>
      <c r="I21" s="359" t="s">
        <v>654</v>
      </c>
      <c r="J21" s="359" t="s">
        <v>655</v>
      </c>
      <c r="K21" s="359"/>
    </row>
    <row r="22" spans="1:11" x14ac:dyDescent="0.3">
      <c r="A22" s="351"/>
      <c r="B22" s="354"/>
      <c r="C22" s="357"/>
      <c r="D22" s="360"/>
      <c r="E22" s="111" t="s">
        <v>652</v>
      </c>
      <c r="F22" s="360"/>
      <c r="G22" s="360"/>
      <c r="H22" s="360"/>
      <c r="I22" s="360"/>
      <c r="J22" s="360"/>
      <c r="K22" s="360"/>
    </row>
    <row r="23" spans="1:11" x14ac:dyDescent="0.3">
      <c r="A23" s="352"/>
      <c r="B23" s="355"/>
      <c r="C23" s="358"/>
      <c r="D23" s="361"/>
      <c r="E23" s="111" t="s">
        <v>653</v>
      </c>
      <c r="F23" s="361"/>
      <c r="G23" s="361"/>
      <c r="H23" s="361"/>
      <c r="I23" s="361"/>
      <c r="J23" s="361"/>
      <c r="K23" s="361"/>
    </row>
    <row r="24" spans="1:11" x14ac:dyDescent="0.3">
      <c r="A24" s="350"/>
      <c r="B24" s="353" t="s">
        <v>656</v>
      </c>
      <c r="C24" s="356" t="s">
        <v>244</v>
      </c>
      <c r="D24" s="359"/>
      <c r="E24" s="112" t="s">
        <v>657</v>
      </c>
      <c r="F24" s="359"/>
      <c r="G24" s="359"/>
      <c r="H24" s="359"/>
      <c r="I24" s="359" t="s">
        <v>654</v>
      </c>
      <c r="J24" s="359" t="s">
        <v>655</v>
      </c>
      <c r="K24" s="359"/>
    </row>
    <row r="25" spans="1:11" x14ac:dyDescent="0.3">
      <c r="A25" s="352"/>
      <c r="B25" s="355"/>
      <c r="C25" s="358"/>
      <c r="D25" s="361"/>
      <c r="E25" s="111" t="s">
        <v>658</v>
      </c>
      <c r="F25" s="361"/>
      <c r="G25" s="361"/>
      <c r="H25" s="361"/>
      <c r="I25" s="361"/>
      <c r="J25" s="361"/>
      <c r="K25" s="361"/>
    </row>
    <row r="26" spans="1:11" x14ac:dyDescent="0.3">
      <c r="A26" s="350"/>
      <c r="B26" s="353" t="s">
        <v>659</v>
      </c>
      <c r="C26" s="356" t="s">
        <v>660</v>
      </c>
      <c r="D26" s="359"/>
      <c r="E26" s="112" t="s">
        <v>661</v>
      </c>
      <c r="F26" s="359"/>
      <c r="G26" s="359"/>
      <c r="H26" s="359"/>
      <c r="I26" s="359" t="s">
        <v>654</v>
      </c>
      <c r="J26" s="359" t="s">
        <v>655</v>
      </c>
      <c r="K26" s="359"/>
    </row>
    <row r="27" spans="1:11" x14ac:dyDescent="0.3">
      <c r="A27" s="352"/>
      <c r="B27" s="355"/>
      <c r="C27" s="358"/>
      <c r="D27" s="361"/>
      <c r="E27" s="111" t="s">
        <v>662</v>
      </c>
      <c r="F27" s="361"/>
      <c r="G27" s="361"/>
      <c r="H27" s="361"/>
      <c r="I27" s="361"/>
      <c r="J27" s="361"/>
      <c r="K27" s="361"/>
    </row>
    <row r="28" spans="1:11" x14ac:dyDescent="0.3">
      <c r="A28" s="107">
        <v>3</v>
      </c>
      <c r="B28" s="349" t="s">
        <v>664</v>
      </c>
      <c r="C28" s="349"/>
      <c r="D28" s="113"/>
      <c r="E28" s="113"/>
      <c r="F28" s="113"/>
      <c r="G28" s="115"/>
      <c r="H28" s="113"/>
      <c r="I28" s="113"/>
      <c r="J28" s="108"/>
      <c r="K28" s="114"/>
    </row>
    <row r="29" spans="1:11" x14ac:dyDescent="0.3">
      <c r="A29" s="116"/>
      <c r="B29" s="117" t="s">
        <v>649</v>
      </c>
      <c r="C29" s="118" t="s">
        <v>650</v>
      </c>
      <c r="D29" s="119"/>
      <c r="E29" s="111" t="s">
        <v>651</v>
      </c>
      <c r="F29" s="111"/>
      <c r="G29" s="120"/>
      <c r="H29" s="121"/>
      <c r="I29" s="119" t="s">
        <v>654</v>
      </c>
      <c r="J29" s="111" t="s">
        <v>665</v>
      </c>
      <c r="K29" s="111"/>
    </row>
    <row r="30" spans="1:11" x14ac:dyDescent="0.3">
      <c r="A30" s="116"/>
      <c r="B30" s="117" t="s">
        <v>656</v>
      </c>
      <c r="C30" s="118" t="s">
        <v>244</v>
      </c>
      <c r="D30" s="122"/>
      <c r="E30" s="112" t="s">
        <v>666</v>
      </c>
      <c r="F30" s="112"/>
      <c r="G30" s="123"/>
      <c r="H30" s="124"/>
      <c r="I30" s="122" t="s">
        <v>654</v>
      </c>
      <c r="J30" s="112" t="s">
        <v>665</v>
      </c>
      <c r="K30" s="112"/>
    </row>
    <row r="31" spans="1:11" x14ac:dyDescent="0.3">
      <c r="A31" s="350"/>
      <c r="B31" s="353" t="s">
        <v>659</v>
      </c>
      <c r="C31" s="356" t="s">
        <v>660</v>
      </c>
      <c r="D31" s="359"/>
      <c r="E31" s="112" t="s">
        <v>661</v>
      </c>
      <c r="F31" s="359"/>
      <c r="G31" s="362"/>
      <c r="H31" s="359"/>
      <c r="I31" s="359" t="s">
        <v>654</v>
      </c>
      <c r="J31" s="359" t="s">
        <v>665</v>
      </c>
      <c r="K31" s="359"/>
    </row>
    <row r="32" spans="1:11" x14ac:dyDescent="0.3">
      <c r="A32" s="352"/>
      <c r="B32" s="355"/>
      <c r="C32" s="358"/>
      <c r="D32" s="361"/>
      <c r="E32" s="111" t="s">
        <v>662</v>
      </c>
      <c r="F32" s="361"/>
      <c r="G32" s="363"/>
      <c r="H32" s="361"/>
      <c r="I32" s="361"/>
      <c r="J32" s="361"/>
      <c r="K32" s="361"/>
    </row>
    <row r="33" spans="1:11" x14ac:dyDescent="0.3">
      <c r="A33" s="107">
        <v>4</v>
      </c>
      <c r="B33" s="349" t="s">
        <v>667</v>
      </c>
      <c r="C33" s="349"/>
      <c r="D33" s="113"/>
      <c r="E33" s="113"/>
      <c r="F33" s="113"/>
      <c r="G33" s="115"/>
      <c r="H33" s="113"/>
      <c r="I33" s="113"/>
      <c r="J33" s="108"/>
      <c r="K33" s="114"/>
    </row>
    <row r="34" spans="1:11" x14ac:dyDescent="0.3">
      <c r="A34" s="125"/>
      <c r="B34" s="126" t="s">
        <v>649</v>
      </c>
      <c r="C34" s="127" t="s">
        <v>668</v>
      </c>
      <c r="D34" s="108"/>
      <c r="E34" s="108"/>
      <c r="F34" s="108"/>
      <c r="G34" s="109"/>
      <c r="H34" s="108"/>
      <c r="I34" s="108"/>
      <c r="J34" s="108"/>
      <c r="K34" s="110"/>
    </row>
    <row r="35" spans="1:11" x14ac:dyDescent="0.3">
      <c r="A35" s="116"/>
      <c r="B35" s="117"/>
      <c r="C35" s="118" t="s">
        <v>669</v>
      </c>
      <c r="D35" s="119"/>
      <c r="E35" s="111" t="s">
        <v>670</v>
      </c>
      <c r="F35" s="111"/>
      <c r="G35" s="120"/>
      <c r="H35" s="121"/>
      <c r="I35" s="119" t="s">
        <v>654</v>
      </c>
      <c r="J35" s="111" t="s">
        <v>671</v>
      </c>
      <c r="K35" s="111"/>
    </row>
    <row r="36" spans="1:11" x14ac:dyDescent="0.3">
      <c r="A36" s="350"/>
      <c r="B36" s="353"/>
      <c r="C36" s="356" t="s">
        <v>672</v>
      </c>
      <c r="D36" s="359"/>
      <c r="E36" s="112" t="s">
        <v>673</v>
      </c>
      <c r="F36" s="359"/>
      <c r="G36" s="362"/>
      <c r="H36" s="359"/>
      <c r="I36" s="359" t="s">
        <v>654</v>
      </c>
      <c r="J36" s="359" t="s">
        <v>671</v>
      </c>
      <c r="K36" s="359"/>
    </row>
    <row r="37" spans="1:11" x14ac:dyDescent="0.3">
      <c r="A37" s="352"/>
      <c r="B37" s="355"/>
      <c r="C37" s="358"/>
      <c r="D37" s="361"/>
      <c r="E37" s="111" t="s">
        <v>674</v>
      </c>
      <c r="F37" s="361"/>
      <c r="G37" s="363"/>
      <c r="H37" s="361"/>
      <c r="I37" s="361"/>
      <c r="J37" s="361"/>
      <c r="K37" s="361"/>
    </row>
    <row r="38" spans="1:11" x14ac:dyDescent="0.3">
      <c r="A38" s="364"/>
      <c r="B38" s="353" t="s">
        <v>656</v>
      </c>
      <c r="C38" s="128" t="s">
        <v>675</v>
      </c>
      <c r="D38" s="366"/>
      <c r="E38" s="112" t="s">
        <v>677</v>
      </c>
      <c r="F38" s="366"/>
      <c r="G38" s="362"/>
      <c r="H38" s="359"/>
      <c r="I38" s="359" t="s">
        <v>654</v>
      </c>
      <c r="J38" s="359" t="s">
        <v>671</v>
      </c>
      <c r="K38" s="359"/>
    </row>
    <row r="39" spans="1:11" x14ac:dyDescent="0.3">
      <c r="A39" s="365"/>
      <c r="B39" s="355"/>
      <c r="C39" s="118" t="s">
        <v>676</v>
      </c>
      <c r="D39" s="367"/>
      <c r="E39" s="111" t="s">
        <v>678</v>
      </c>
      <c r="F39" s="367"/>
      <c r="G39" s="363"/>
      <c r="H39" s="361"/>
      <c r="I39" s="361"/>
      <c r="J39" s="361"/>
      <c r="K39" s="361"/>
    </row>
    <row r="40" spans="1:11" x14ac:dyDescent="0.3">
      <c r="A40" s="364"/>
      <c r="B40" s="353" t="s">
        <v>659</v>
      </c>
      <c r="C40" s="356" t="s">
        <v>679</v>
      </c>
      <c r="D40" s="366"/>
      <c r="E40" s="112" t="s">
        <v>680</v>
      </c>
      <c r="F40" s="366"/>
      <c r="G40" s="362"/>
      <c r="H40" s="359"/>
      <c r="I40" s="359" t="s">
        <v>654</v>
      </c>
      <c r="J40" s="359" t="s">
        <v>671</v>
      </c>
      <c r="K40" s="359"/>
    </row>
    <row r="41" spans="1:11" x14ac:dyDescent="0.3">
      <c r="A41" s="365"/>
      <c r="B41" s="355"/>
      <c r="C41" s="358"/>
      <c r="D41" s="367"/>
      <c r="E41" s="129" t="s">
        <v>681</v>
      </c>
      <c r="F41" s="367"/>
      <c r="G41" s="363"/>
      <c r="H41" s="361"/>
      <c r="I41" s="361"/>
      <c r="J41" s="361"/>
      <c r="K41" s="361"/>
    </row>
    <row r="42" spans="1:11" x14ac:dyDescent="0.3">
      <c r="A42" s="364"/>
      <c r="B42" s="353" t="s">
        <v>682</v>
      </c>
      <c r="C42" s="130" t="s">
        <v>683</v>
      </c>
      <c r="D42" s="366"/>
      <c r="E42" s="112" t="s">
        <v>677</v>
      </c>
      <c r="F42" s="366"/>
      <c r="G42" s="362"/>
      <c r="H42" s="359"/>
      <c r="I42" s="359" t="s">
        <v>654</v>
      </c>
      <c r="J42" s="359" t="s">
        <v>671</v>
      </c>
      <c r="K42" s="359"/>
    </row>
    <row r="43" spans="1:11" x14ac:dyDescent="0.3">
      <c r="A43" s="365"/>
      <c r="B43" s="355"/>
      <c r="C43" s="118" t="s">
        <v>684</v>
      </c>
      <c r="D43" s="367"/>
      <c r="E43" s="129" t="s">
        <v>678</v>
      </c>
      <c r="F43" s="367"/>
      <c r="G43" s="363"/>
      <c r="H43" s="361"/>
      <c r="I43" s="361"/>
      <c r="J43" s="361"/>
      <c r="K43" s="361"/>
    </row>
    <row r="44" spans="1:11" x14ac:dyDescent="0.3">
      <c r="A44" s="131"/>
    </row>
    <row r="45" spans="1:11" x14ac:dyDescent="0.3">
      <c r="A45" s="132">
        <v>5</v>
      </c>
      <c r="B45" s="349" t="s">
        <v>685</v>
      </c>
      <c r="C45" s="349"/>
      <c r="D45" s="113"/>
      <c r="E45" s="113"/>
      <c r="F45" s="113"/>
      <c r="G45" s="115"/>
      <c r="H45" s="113"/>
      <c r="I45" s="113"/>
      <c r="J45" s="113"/>
      <c r="K45" s="114"/>
    </row>
    <row r="46" spans="1:11" x14ac:dyDescent="0.3">
      <c r="A46" s="116"/>
      <c r="B46" s="117" t="s">
        <v>649</v>
      </c>
      <c r="C46" s="118" t="s">
        <v>686</v>
      </c>
      <c r="D46" s="119"/>
      <c r="E46" s="111" t="s">
        <v>687</v>
      </c>
      <c r="F46" s="111"/>
      <c r="G46" s="120"/>
      <c r="H46" s="121"/>
      <c r="I46" s="119" t="s">
        <v>654</v>
      </c>
      <c r="J46" s="111" t="s">
        <v>688</v>
      </c>
      <c r="K46" s="111"/>
    </row>
    <row r="47" spans="1:11" x14ac:dyDescent="0.3">
      <c r="A47" s="116"/>
      <c r="B47" s="117" t="s">
        <v>656</v>
      </c>
      <c r="C47" s="118" t="s">
        <v>660</v>
      </c>
      <c r="D47" s="122"/>
      <c r="E47" s="112" t="s">
        <v>687</v>
      </c>
      <c r="F47" s="112"/>
      <c r="G47" s="123"/>
      <c r="H47" s="124"/>
      <c r="I47" s="122" t="s">
        <v>654</v>
      </c>
      <c r="J47" s="133" t="s">
        <v>689</v>
      </c>
      <c r="K47" s="112"/>
    </row>
    <row r="48" spans="1:11" x14ac:dyDescent="0.3">
      <c r="A48" s="107">
        <v>6</v>
      </c>
      <c r="B48" s="349" t="s">
        <v>690</v>
      </c>
      <c r="C48" s="349"/>
      <c r="D48" s="113"/>
      <c r="E48" s="113"/>
      <c r="F48" s="113"/>
      <c r="G48" s="115"/>
      <c r="H48" s="113"/>
      <c r="I48" s="113"/>
      <c r="J48" s="108"/>
      <c r="K48" s="114"/>
    </row>
    <row r="49" spans="1:11" x14ac:dyDescent="0.3">
      <c r="A49" s="116"/>
      <c r="B49" s="117" t="s">
        <v>649</v>
      </c>
      <c r="C49" s="118" t="s">
        <v>686</v>
      </c>
      <c r="D49" s="119"/>
      <c r="E49" s="111" t="s">
        <v>658</v>
      </c>
      <c r="F49" s="111"/>
      <c r="G49" s="120"/>
      <c r="H49" s="121"/>
      <c r="I49" s="119" t="s">
        <v>654</v>
      </c>
      <c r="J49" s="129" t="s">
        <v>691</v>
      </c>
      <c r="K49" s="111"/>
    </row>
    <row r="50" spans="1:11" x14ac:dyDescent="0.3">
      <c r="A50" s="107">
        <v>7</v>
      </c>
      <c r="B50" s="349" t="s">
        <v>692</v>
      </c>
      <c r="C50" s="349"/>
      <c r="D50" s="113"/>
      <c r="E50" s="113"/>
      <c r="F50" s="113"/>
      <c r="G50" s="115"/>
      <c r="H50" s="113"/>
      <c r="I50" s="113"/>
      <c r="J50" s="108"/>
      <c r="K50" s="114"/>
    </row>
    <row r="51" spans="1:11" x14ac:dyDescent="0.3">
      <c r="A51" s="350"/>
      <c r="B51" s="353" t="s">
        <v>649</v>
      </c>
      <c r="C51" s="356" t="s">
        <v>650</v>
      </c>
      <c r="D51" s="359"/>
      <c r="E51" s="111" t="s">
        <v>693</v>
      </c>
      <c r="F51" s="359"/>
      <c r="G51" s="362"/>
      <c r="H51" s="359"/>
      <c r="I51" s="359" t="s">
        <v>654</v>
      </c>
      <c r="J51" s="359" t="s">
        <v>694</v>
      </c>
      <c r="K51" s="359"/>
    </row>
    <row r="52" spans="1:11" x14ac:dyDescent="0.3">
      <c r="A52" s="352"/>
      <c r="B52" s="355"/>
      <c r="C52" s="358"/>
      <c r="D52" s="361"/>
      <c r="E52" s="129" t="s">
        <v>349</v>
      </c>
      <c r="F52" s="361"/>
      <c r="G52" s="363"/>
      <c r="H52" s="361"/>
      <c r="I52" s="361"/>
      <c r="J52" s="361"/>
      <c r="K52" s="361"/>
    </row>
    <row r="53" spans="1:11" x14ac:dyDescent="0.3">
      <c r="A53" s="116"/>
      <c r="B53" s="117" t="s">
        <v>656</v>
      </c>
      <c r="C53" s="118" t="s">
        <v>244</v>
      </c>
      <c r="D53" s="119"/>
      <c r="E53" s="111" t="s">
        <v>670</v>
      </c>
      <c r="F53" s="111"/>
      <c r="G53" s="120"/>
      <c r="H53" s="124"/>
      <c r="I53" s="119" t="s">
        <v>654</v>
      </c>
      <c r="J53" s="112" t="s">
        <v>694</v>
      </c>
      <c r="K53" s="112"/>
    </row>
    <row r="54" spans="1:11" x14ac:dyDescent="0.3">
      <c r="A54" s="350"/>
      <c r="B54" s="353" t="s">
        <v>659</v>
      </c>
      <c r="C54" s="356" t="s">
        <v>660</v>
      </c>
      <c r="D54" s="359"/>
      <c r="E54" s="112" t="s">
        <v>673</v>
      </c>
      <c r="F54" s="359"/>
      <c r="G54" s="362"/>
      <c r="H54" s="362"/>
      <c r="I54" s="359" t="s">
        <v>654</v>
      </c>
      <c r="J54" s="359" t="s">
        <v>694</v>
      </c>
      <c r="K54" s="359"/>
    </row>
    <row r="55" spans="1:11" x14ac:dyDescent="0.3">
      <c r="A55" s="352"/>
      <c r="B55" s="355"/>
      <c r="C55" s="358"/>
      <c r="D55" s="361"/>
      <c r="E55" s="129" t="s">
        <v>674</v>
      </c>
      <c r="F55" s="361"/>
      <c r="G55" s="363"/>
      <c r="H55" s="363"/>
      <c r="I55" s="361"/>
      <c r="J55" s="361"/>
      <c r="K55" s="361"/>
    </row>
    <row r="56" spans="1:11" x14ac:dyDescent="0.3">
      <c r="A56" s="368" t="s">
        <v>695</v>
      </c>
      <c r="B56" s="369"/>
      <c r="C56" s="369"/>
      <c r="D56" s="369"/>
      <c r="E56" s="369"/>
      <c r="F56" s="369"/>
      <c r="G56" s="369"/>
      <c r="H56" s="170"/>
      <c r="I56" s="170"/>
      <c r="J56" s="170"/>
      <c r="K56" s="171"/>
    </row>
    <row r="57" spans="1:11" x14ac:dyDescent="0.3">
      <c r="A57" s="107">
        <v>1</v>
      </c>
      <c r="B57" s="349" t="s">
        <v>696</v>
      </c>
      <c r="C57" s="349"/>
      <c r="D57" s="108"/>
      <c r="E57" s="109"/>
      <c r="F57" s="108"/>
      <c r="G57" s="109"/>
      <c r="H57" s="108"/>
      <c r="I57" s="108"/>
      <c r="J57" s="108"/>
      <c r="K57" s="110"/>
    </row>
    <row r="58" spans="1:11" x14ac:dyDescent="0.3">
      <c r="A58" s="364"/>
      <c r="B58" s="353" t="s">
        <v>649</v>
      </c>
      <c r="C58" s="356" t="s">
        <v>697</v>
      </c>
      <c r="D58" s="359"/>
      <c r="E58" s="111" t="s">
        <v>698</v>
      </c>
      <c r="F58" s="359"/>
      <c r="G58" s="362"/>
      <c r="H58" s="366"/>
      <c r="I58" s="366"/>
      <c r="J58" s="359" t="s">
        <v>699</v>
      </c>
      <c r="K58" s="359"/>
    </row>
    <row r="59" spans="1:11" x14ac:dyDescent="0.3">
      <c r="A59" s="371"/>
      <c r="B59" s="354"/>
      <c r="C59" s="357"/>
      <c r="D59" s="360"/>
      <c r="E59" s="111" t="s">
        <v>693</v>
      </c>
      <c r="F59" s="360"/>
      <c r="G59" s="372"/>
      <c r="H59" s="370"/>
      <c r="I59" s="370"/>
      <c r="J59" s="360"/>
      <c r="K59" s="360"/>
    </row>
    <row r="60" spans="1:11" x14ac:dyDescent="0.3">
      <c r="A60" s="365"/>
      <c r="B60" s="355"/>
      <c r="C60" s="358"/>
      <c r="D60" s="361"/>
      <c r="E60" s="129" t="s">
        <v>349</v>
      </c>
      <c r="F60" s="361"/>
      <c r="G60" s="363"/>
      <c r="H60" s="367"/>
      <c r="I60" s="367"/>
      <c r="J60" s="361"/>
      <c r="K60" s="361"/>
    </row>
    <row r="61" spans="1:11" x14ac:dyDescent="0.3">
      <c r="A61" s="364"/>
      <c r="B61" s="353" t="s">
        <v>656</v>
      </c>
      <c r="C61" s="356" t="s">
        <v>700</v>
      </c>
      <c r="D61" s="359"/>
      <c r="E61" s="111" t="s">
        <v>698</v>
      </c>
      <c r="F61" s="359"/>
      <c r="G61" s="362"/>
      <c r="H61" s="366"/>
      <c r="I61" s="366"/>
      <c r="J61" s="359" t="s">
        <v>699</v>
      </c>
      <c r="K61" s="359"/>
    </row>
    <row r="62" spans="1:11" x14ac:dyDescent="0.3">
      <c r="A62" s="371"/>
      <c r="B62" s="354"/>
      <c r="C62" s="357"/>
      <c r="D62" s="360"/>
      <c r="E62" s="111" t="s">
        <v>693</v>
      </c>
      <c r="F62" s="360"/>
      <c r="G62" s="372"/>
      <c r="H62" s="370"/>
      <c r="I62" s="370"/>
      <c r="J62" s="360"/>
      <c r="K62" s="360"/>
    </row>
    <row r="63" spans="1:11" x14ac:dyDescent="0.3">
      <c r="A63" s="365"/>
      <c r="B63" s="355"/>
      <c r="C63" s="358"/>
      <c r="D63" s="361"/>
      <c r="E63" s="129" t="s">
        <v>701</v>
      </c>
      <c r="F63" s="361"/>
      <c r="G63" s="363"/>
      <c r="H63" s="367"/>
      <c r="I63" s="367"/>
      <c r="J63" s="361"/>
      <c r="K63" s="361"/>
    </row>
    <row r="64" spans="1:11" x14ac:dyDescent="0.3">
      <c r="A64" s="364"/>
      <c r="B64" s="353" t="s">
        <v>659</v>
      </c>
      <c r="C64" s="128" t="s">
        <v>702</v>
      </c>
      <c r="D64" s="359"/>
      <c r="E64" s="111" t="s">
        <v>698</v>
      </c>
      <c r="F64" s="359"/>
      <c r="G64" s="362"/>
      <c r="H64" s="366"/>
      <c r="I64" s="366"/>
      <c r="J64" s="359" t="s">
        <v>699</v>
      </c>
      <c r="K64" s="359"/>
    </row>
    <row r="65" spans="1:11" x14ac:dyDescent="0.3">
      <c r="A65" s="371"/>
      <c r="B65" s="354"/>
      <c r="C65" s="128" t="s">
        <v>703</v>
      </c>
      <c r="D65" s="360"/>
      <c r="E65" s="111" t="s">
        <v>693</v>
      </c>
      <c r="F65" s="360"/>
      <c r="G65" s="372"/>
      <c r="H65" s="370"/>
      <c r="I65" s="370"/>
      <c r="J65" s="360"/>
      <c r="K65" s="360"/>
    </row>
    <row r="66" spans="1:11" x14ac:dyDescent="0.3">
      <c r="A66" s="365"/>
      <c r="B66" s="355"/>
      <c r="C66" s="134"/>
      <c r="D66" s="361"/>
      <c r="E66" s="129" t="s">
        <v>349</v>
      </c>
      <c r="F66" s="361"/>
      <c r="G66" s="363"/>
      <c r="H66" s="367"/>
      <c r="I66" s="367"/>
      <c r="J66" s="361"/>
      <c r="K66" s="361"/>
    </row>
    <row r="67" spans="1:11" x14ac:dyDescent="0.3">
      <c r="A67" s="364"/>
      <c r="B67" s="353" t="s">
        <v>682</v>
      </c>
      <c r="C67" s="128" t="s">
        <v>704</v>
      </c>
      <c r="D67" s="359"/>
      <c r="E67" s="111" t="s">
        <v>698</v>
      </c>
      <c r="F67" s="359"/>
      <c r="G67" s="362"/>
      <c r="H67" s="366"/>
      <c r="I67" s="366"/>
      <c r="J67" s="359" t="s">
        <v>699</v>
      </c>
      <c r="K67" s="359"/>
    </row>
    <row r="68" spans="1:11" x14ac:dyDescent="0.3">
      <c r="A68" s="371"/>
      <c r="B68" s="354"/>
      <c r="C68" s="128" t="s">
        <v>705</v>
      </c>
      <c r="D68" s="360"/>
      <c r="E68" s="111" t="s">
        <v>693</v>
      </c>
      <c r="F68" s="360"/>
      <c r="G68" s="372"/>
      <c r="H68" s="370"/>
      <c r="I68" s="370"/>
      <c r="J68" s="360"/>
      <c r="K68" s="360"/>
    </row>
    <row r="69" spans="1:11" x14ac:dyDescent="0.3">
      <c r="A69" s="365"/>
      <c r="B69" s="355"/>
      <c r="C69" s="134"/>
      <c r="D69" s="361"/>
      <c r="E69" s="129" t="s">
        <v>706</v>
      </c>
      <c r="F69" s="361"/>
      <c r="G69" s="363"/>
      <c r="H69" s="367"/>
      <c r="I69" s="367"/>
      <c r="J69" s="361"/>
      <c r="K69" s="361"/>
    </row>
    <row r="70" spans="1:11" x14ac:dyDescent="0.3">
      <c r="A70" s="364"/>
      <c r="B70" s="353" t="s">
        <v>707</v>
      </c>
      <c r="C70" s="356" t="s">
        <v>708</v>
      </c>
      <c r="D70" s="359"/>
      <c r="E70" s="111" t="s">
        <v>693</v>
      </c>
      <c r="F70" s="359"/>
      <c r="G70" s="362"/>
      <c r="H70" s="366"/>
      <c r="I70" s="366"/>
      <c r="J70" s="359" t="s">
        <v>699</v>
      </c>
      <c r="K70" s="359"/>
    </row>
    <row r="71" spans="1:11" x14ac:dyDescent="0.3">
      <c r="A71" s="365"/>
      <c r="B71" s="355"/>
      <c r="C71" s="358"/>
      <c r="D71" s="361"/>
      <c r="E71" s="129" t="s">
        <v>709</v>
      </c>
      <c r="F71" s="361"/>
      <c r="G71" s="363"/>
      <c r="H71" s="367"/>
      <c r="I71" s="367"/>
      <c r="J71" s="361"/>
      <c r="K71" s="361"/>
    </row>
    <row r="72" spans="1:11" x14ac:dyDescent="0.3">
      <c r="A72" s="373">
        <v>2</v>
      </c>
      <c r="B72" s="375" t="s">
        <v>710</v>
      </c>
      <c r="C72" s="375"/>
      <c r="D72" s="377"/>
      <c r="E72" s="379"/>
      <c r="F72" s="377"/>
      <c r="G72" s="379"/>
      <c r="H72" s="377"/>
      <c r="I72" s="377"/>
      <c r="J72" s="377"/>
      <c r="K72" s="381"/>
    </row>
    <row r="73" spans="1:11" x14ac:dyDescent="0.3">
      <c r="A73" s="374"/>
      <c r="B73" s="376" t="s">
        <v>711</v>
      </c>
      <c r="C73" s="376"/>
      <c r="D73" s="378"/>
      <c r="E73" s="380"/>
      <c r="F73" s="378"/>
      <c r="G73" s="380"/>
      <c r="H73" s="378"/>
      <c r="I73" s="378"/>
      <c r="J73" s="378"/>
      <c r="K73" s="382"/>
    </row>
    <row r="74" spans="1:11" x14ac:dyDescent="0.3">
      <c r="A74" s="364"/>
      <c r="B74" s="353" t="s">
        <v>649</v>
      </c>
      <c r="C74" s="128" t="s">
        <v>712</v>
      </c>
      <c r="D74" s="359"/>
      <c r="E74" s="111" t="s">
        <v>714</v>
      </c>
      <c r="F74" s="359"/>
      <c r="G74" s="362"/>
      <c r="H74" s="366"/>
      <c r="I74" s="366"/>
      <c r="J74" s="359" t="s">
        <v>655</v>
      </c>
      <c r="K74" s="359"/>
    </row>
    <row r="75" spans="1:11" x14ac:dyDescent="0.3">
      <c r="A75" s="371"/>
      <c r="B75" s="354"/>
      <c r="C75" s="128" t="s">
        <v>713</v>
      </c>
      <c r="D75" s="360"/>
      <c r="E75" s="111" t="s">
        <v>693</v>
      </c>
      <c r="F75" s="360"/>
      <c r="G75" s="372"/>
      <c r="H75" s="370"/>
      <c r="I75" s="370"/>
      <c r="J75" s="360"/>
      <c r="K75" s="360"/>
    </row>
    <row r="76" spans="1:11" x14ac:dyDescent="0.3">
      <c r="A76" s="365"/>
      <c r="B76" s="355"/>
      <c r="C76" s="134"/>
      <c r="D76" s="361"/>
      <c r="E76" s="129" t="s">
        <v>349</v>
      </c>
      <c r="F76" s="361"/>
      <c r="G76" s="363"/>
      <c r="H76" s="367"/>
      <c r="I76" s="367"/>
      <c r="J76" s="361"/>
      <c r="K76" s="361"/>
    </row>
    <row r="77" spans="1:11" x14ac:dyDescent="0.3">
      <c r="A77" s="364"/>
      <c r="B77" s="353" t="s">
        <v>656</v>
      </c>
      <c r="C77" s="128" t="s">
        <v>715</v>
      </c>
      <c r="D77" s="359"/>
      <c r="E77" s="111" t="s">
        <v>714</v>
      </c>
      <c r="F77" s="359"/>
      <c r="G77" s="362"/>
      <c r="H77" s="366"/>
      <c r="I77" s="366"/>
      <c r="J77" s="359" t="s">
        <v>655</v>
      </c>
      <c r="K77" s="359"/>
    </row>
    <row r="78" spans="1:11" x14ac:dyDescent="0.3">
      <c r="A78" s="371"/>
      <c r="B78" s="354"/>
      <c r="C78" s="128" t="s">
        <v>716</v>
      </c>
      <c r="D78" s="360"/>
      <c r="E78" s="111" t="s">
        <v>693</v>
      </c>
      <c r="F78" s="360"/>
      <c r="G78" s="372"/>
      <c r="H78" s="370"/>
      <c r="I78" s="370"/>
      <c r="J78" s="360"/>
      <c r="K78" s="360"/>
    </row>
    <row r="79" spans="1:11" x14ac:dyDescent="0.3">
      <c r="A79" s="365"/>
      <c r="B79" s="355"/>
      <c r="C79" s="134"/>
      <c r="D79" s="361"/>
      <c r="E79" s="129" t="s">
        <v>349</v>
      </c>
      <c r="F79" s="361"/>
      <c r="G79" s="363"/>
      <c r="H79" s="367"/>
      <c r="I79" s="367"/>
      <c r="J79" s="361"/>
      <c r="K79" s="361"/>
    </row>
    <row r="80" spans="1:11" x14ac:dyDescent="0.3">
      <c r="A80" s="364"/>
      <c r="B80" s="353" t="s">
        <v>659</v>
      </c>
      <c r="C80" s="128" t="s">
        <v>717</v>
      </c>
      <c r="D80" s="359"/>
      <c r="E80" s="111" t="s">
        <v>714</v>
      </c>
      <c r="F80" s="359"/>
      <c r="G80" s="362"/>
      <c r="H80" s="366"/>
      <c r="I80" s="366"/>
      <c r="J80" s="359" t="s">
        <v>655</v>
      </c>
      <c r="K80" s="359"/>
    </row>
    <row r="81" spans="1:11" x14ac:dyDescent="0.3">
      <c r="A81" s="371"/>
      <c r="B81" s="354"/>
      <c r="C81" s="128" t="s">
        <v>718</v>
      </c>
      <c r="D81" s="360"/>
      <c r="E81" s="111" t="s">
        <v>693</v>
      </c>
      <c r="F81" s="360"/>
      <c r="G81" s="372"/>
      <c r="H81" s="370"/>
      <c r="I81" s="370"/>
      <c r="J81" s="360"/>
      <c r="K81" s="360"/>
    </row>
    <row r="82" spans="1:11" x14ac:dyDescent="0.3">
      <c r="A82" s="365"/>
      <c r="B82" s="355"/>
      <c r="C82" s="134"/>
      <c r="D82" s="361"/>
      <c r="E82" s="129" t="s">
        <v>349</v>
      </c>
      <c r="F82" s="361"/>
      <c r="G82" s="363"/>
      <c r="H82" s="367"/>
      <c r="I82" s="367"/>
      <c r="J82" s="361"/>
      <c r="K82" s="361"/>
    </row>
    <row r="83" spans="1:11" x14ac:dyDescent="0.3">
      <c r="A83" s="364"/>
      <c r="B83" s="353" t="s">
        <v>682</v>
      </c>
      <c r="C83" s="130" t="s">
        <v>719</v>
      </c>
      <c r="D83" s="359"/>
      <c r="E83" s="359" t="s">
        <v>721</v>
      </c>
      <c r="F83" s="359"/>
      <c r="G83" s="362"/>
      <c r="H83" s="366"/>
      <c r="I83" s="366"/>
      <c r="J83" s="359" t="s">
        <v>655</v>
      </c>
      <c r="K83" s="359"/>
    </row>
    <row r="84" spans="1:11" x14ac:dyDescent="0.3">
      <c r="A84" s="365"/>
      <c r="B84" s="355"/>
      <c r="C84" s="118" t="s">
        <v>720</v>
      </c>
      <c r="D84" s="361"/>
      <c r="E84" s="361"/>
      <c r="F84" s="361"/>
      <c r="G84" s="363"/>
      <c r="H84" s="367"/>
      <c r="I84" s="367"/>
      <c r="J84" s="361"/>
      <c r="K84" s="361"/>
    </row>
    <row r="85" spans="1:11" x14ac:dyDescent="0.3">
      <c r="A85" s="131"/>
    </row>
    <row r="87" spans="1:11" x14ac:dyDescent="0.3">
      <c r="A87" s="132">
        <v>3</v>
      </c>
      <c r="B87" s="349" t="s">
        <v>722</v>
      </c>
      <c r="C87" s="349"/>
      <c r="D87" s="113"/>
      <c r="E87" s="115"/>
      <c r="F87" s="113"/>
      <c r="G87" s="115"/>
      <c r="H87" s="113"/>
      <c r="I87" s="113"/>
      <c r="J87" s="113"/>
      <c r="K87" s="114"/>
    </row>
    <row r="88" spans="1:11" x14ac:dyDescent="0.3">
      <c r="A88" s="135"/>
      <c r="B88" s="117" t="s">
        <v>649</v>
      </c>
      <c r="C88" s="118" t="s">
        <v>723</v>
      </c>
      <c r="D88" s="136"/>
      <c r="E88" s="129" t="s">
        <v>724</v>
      </c>
      <c r="F88" s="129"/>
      <c r="G88" s="137"/>
      <c r="H88" s="138"/>
      <c r="I88" s="139"/>
      <c r="J88" s="111" t="s">
        <v>688</v>
      </c>
      <c r="K88" s="111"/>
    </row>
    <row r="89" spans="1:11" x14ac:dyDescent="0.3">
      <c r="A89" s="364"/>
      <c r="B89" s="353" t="s">
        <v>656</v>
      </c>
      <c r="C89" s="128" t="s">
        <v>725</v>
      </c>
      <c r="D89" s="359"/>
      <c r="E89" s="359" t="s">
        <v>724</v>
      </c>
      <c r="F89" s="359"/>
      <c r="G89" s="362"/>
      <c r="H89" s="366"/>
      <c r="I89" s="366"/>
      <c r="J89" s="359" t="s">
        <v>688</v>
      </c>
      <c r="K89" s="359"/>
    </row>
    <row r="90" spans="1:11" x14ac:dyDescent="0.3">
      <c r="A90" s="365"/>
      <c r="B90" s="355"/>
      <c r="C90" s="118" t="s">
        <v>726</v>
      </c>
      <c r="D90" s="361"/>
      <c r="E90" s="361"/>
      <c r="F90" s="361"/>
      <c r="G90" s="363"/>
      <c r="H90" s="367"/>
      <c r="I90" s="367"/>
      <c r="J90" s="361"/>
      <c r="K90" s="361"/>
    </row>
    <row r="91" spans="1:11" x14ac:dyDescent="0.3">
      <c r="A91" s="140"/>
      <c r="B91" s="141"/>
      <c r="C91" s="141"/>
      <c r="D91" s="141"/>
      <c r="E91" s="141"/>
      <c r="F91" s="141"/>
      <c r="G91" s="141"/>
      <c r="H91" s="141"/>
      <c r="I91" s="141"/>
      <c r="J91" s="141"/>
      <c r="K91" s="142"/>
    </row>
    <row r="92" spans="1:11" x14ac:dyDescent="0.3">
      <c r="A92" s="383" t="s">
        <v>727</v>
      </c>
      <c r="B92" s="384"/>
      <c r="C92" s="384"/>
      <c r="D92" s="384"/>
      <c r="E92" s="384"/>
      <c r="F92" s="384"/>
      <c r="G92" s="384"/>
      <c r="H92" s="105"/>
      <c r="I92" s="105"/>
      <c r="J92" s="105"/>
      <c r="K92" s="106"/>
    </row>
    <row r="93" spans="1:11" x14ac:dyDescent="0.3">
      <c r="A93" s="368" t="s">
        <v>647</v>
      </c>
      <c r="B93" s="369"/>
      <c r="C93" s="369"/>
      <c r="D93" s="369"/>
      <c r="E93" s="369"/>
      <c r="F93" s="369"/>
      <c r="G93" s="369"/>
      <c r="H93" s="170"/>
      <c r="I93" s="170"/>
      <c r="J93" s="170"/>
      <c r="K93" s="171"/>
    </row>
    <row r="94" spans="1:11" x14ac:dyDescent="0.3">
      <c r="A94" s="107">
        <v>1</v>
      </c>
      <c r="B94" s="349" t="s">
        <v>728</v>
      </c>
      <c r="C94" s="349"/>
      <c r="D94" s="108"/>
      <c r="E94" s="109"/>
      <c r="F94" s="108"/>
      <c r="G94" s="109"/>
      <c r="H94" s="108"/>
      <c r="I94" s="108"/>
      <c r="J94" s="108"/>
      <c r="K94" s="110"/>
    </row>
    <row r="95" spans="1:11" x14ac:dyDescent="0.3">
      <c r="A95" s="116"/>
      <c r="B95" s="117" t="s">
        <v>649</v>
      </c>
      <c r="C95" s="118" t="s">
        <v>729</v>
      </c>
      <c r="D95" s="119"/>
      <c r="E95" s="111" t="s">
        <v>730</v>
      </c>
      <c r="F95" s="111"/>
      <c r="G95" s="120"/>
      <c r="H95" s="121"/>
      <c r="I95" s="119" t="s">
        <v>654</v>
      </c>
      <c r="J95" s="111" t="s">
        <v>731</v>
      </c>
      <c r="K95" s="111"/>
    </row>
    <row r="96" spans="1:11" x14ac:dyDescent="0.3">
      <c r="A96" s="350"/>
      <c r="B96" s="353" t="s">
        <v>656</v>
      </c>
      <c r="C96" s="128" t="s">
        <v>732</v>
      </c>
      <c r="D96" s="359"/>
      <c r="E96" s="359" t="s">
        <v>734</v>
      </c>
      <c r="F96" s="359"/>
      <c r="G96" s="362"/>
      <c r="H96" s="359"/>
      <c r="I96" s="359" t="s">
        <v>654</v>
      </c>
      <c r="J96" s="359" t="s">
        <v>731</v>
      </c>
      <c r="K96" s="359"/>
    </row>
    <row r="97" spans="1:11" x14ac:dyDescent="0.3">
      <c r="A97" s="352"/>
      <c r="B97" s="355"/>
      <c r="C97" s="118" t="s">
        <v>733</v>
      </c>
      <c r="D97" s="361"/>
      <c r="E97" s="361"/>
      <c r="F97" s="361"/>
      <c r="G97" s="363"/>
      <c r="H97" s="361"/>
      <c r="I97" s="361"/>
      <c r="J97" s="361"/>
      <c r="K97" s="361"/>
    </row>
    <row r="98" spans="1:11" x14ac:dyDescent="0.3">
      <c r="A98" s="350"/>
      <c r="B98" s="353" t="s">
        <v>659</v>
      </c>
      <c r="C98" s="128" t="s">
        <v>732</v>
      </c>
      <c r="D98" s="359"/>
      <c r="E98" s="359" t="s">
        <v>734</v>
      </c>
      <c r="F98" s="359"/>
      <c r="G98" s="362"/>
      <c r="H98" s="359"/>
      <c r="I98" s="359" t="s">
        <v>654</v>
      </c>
      <c r="J98" s="359" t="s">
        <v>731</v>
      </c>
      <c r="K98" s="359"/>
    </row>
    <row r="99" spans="1:11" x14ac:dyDescent="0.3">
      <c r="A99" s="352"/>
      <c r="B99" s="355"/>
      <c r="C99" s="118" t="s">
        <v>735</v>
      </c>
      <c r="D99" s="361"/>
      <c r="E99" s="361"/>
      <c r="F99" s="361"/>
      <c r="G99" s="363"/>
      <c r="H99" s="361"/>
      <c r="I99" s="361"/>
      <c r="J99" s="361"/>
      <c r="K99" s="361"/>
    </row>
    <row r="100" spans="1:11" x14ac:dyDescent="0.3">
      <c r="A100" s="350"/>
      <c r="B100" s="353" t="s">
        <v>682</v>
      </c>
      <c r="C100" s="128" t="s">
        <v>732</v>
      </c>
      <c r="D100" s="359"/>
      <c r="E100" s="359" t="s">
        <v>734</v>
      </c>
      <c r="F100" s="359"/>
      <c r="G100" s="362"/>
      <c r="H100" s="359"/>
      <c r="I100" s="359" t="s">
        <v>654</v>
      </c>
      <c r="J100" s="359" t="s">
        <v>731</v>
      </c>
      <c r="K100" s="359"/>
    </row>
    <row r="101" spans="1:11" x14ac:dyDescent="0.3">
      <c r="A101" s="352"/>
      <c r="B101" s="355"/>
      <c r="C101" s="118" t="s">
        <v>736</v>
      </c>
      <c r="D101" s="361"/>
      <c r="E101" s="361"/>
      <c r="F101" s="361"/>
      <c r="G101" s="363"/>
      <c r="H101" s="361"/>
      <c r="I101" s="361"/>
      <c r="J101" s="361"/>
      <c r="K101" s="361"/>
    </row>
    <row r="102" spans="1:11" x14ac:dyDescent="0.3">
      <c r="A102" s="350"/>
      <c r="B102" s="353" t="s">
        <v>707</v>
      </c>
      <c r="C102" s="128" t="s">
        <v>732</v>
      </c>
      <c r="D102" s="359"/>
      <c r="E102" s="359"/>
      <c r="F102" s="359"/>
      <c r="G102" s="362"/>
      <c r="H102" s="359"/>
      <c r="I102" s="359" t="s">
        <v>654</v>
      </c>
      <c r="J102" s="112" t="s">
        <v>738</v>
      </c>
      <c r="K102" s="359"/>
    </row>
    <row r="103" spans="1:11" x14ac:dyDescent="0.3">
      <c r="A103" s="352"/>
      <c r="B103" s="355"/>
      <c r="C103" s="118" t="s">
        <v>737</v>
      </c>
      <c r="D103" s="361"/>
      <c r="E103" s="361"/>
      <c r="F103" s="361"/>
      <c r="G103" s="363"/>
      <c r="H103" s="361"/>
      <c r="I103" s="361"/>
      <c r="J103" s="129" t="s">
        <v>662</v>
      </c>
      <c r="K103" s="361"/>
    </row>
    <row r="104" spans="1:11" x14ac:dyDescent="0.3">
      <c r="A104" s="368" t="s">
        <v>695</v>
      </c>
      <c r="B104" s="369"/>
      <c r="C104" s="369"/>
      <c r="D104" s="369"/>
      <c r="E104" s="369"/>
      <c r="F104" s="369"/>
      <c r="G104" s="369"/>
      <c r="H104" s="170"/>
      <c r="I104" s="170"/>
      <c r="J104" s="170"/>
      <c r="K104" s="171"/>
    </row>
    <row r="105" spans="1:11" x14ac:dyDescent="0.3">
      <c r="A105" s="350">
        <v>1</v>
      </c>
      <c r="B105" s="385" t="s">
        <v>739</v>
      </c>
      <c r="C105" s="386"/>
      <c r="D105" s="359"/>
      <c r="E105" s="111" t="s">
        <v>741</v>
      </c>
      <c r="F105" s="359"/>
      <c r="G105" s="362"/>
      <c r="H105" s="366"/>
      <c r="I105" s="366"/>
      <c r="J105" s="359" t="s">
        <v>744</v>
      </c>
      <c r="K105" s="359"/>
    </row>
    <row r="106" spans="1:11" x14ac:dyDescent="0.3">
      <c r="A106" s="351"/>
      <c r="B106" s="387" t="s">
        <v>740</v>
      </c>
      <c r="C106" s="388"/>
      <c r="D106" s="360"/>
      <c r="E106" s="111" t="s">
        <v>742</v>
      </c>
      <c r="F106" s="360"/>
      <c r="G106" s="372"/>
      <c r="H106" s="370"/>
      <c r="I106" s="370"/>
      <c r="J106" s="360"/>
      <c r="K106" s="360"/>
    </row>
    <row r="107" spans="1:11" x14ac:dyDescent="0.3">
      <c r="A107" s="352"/>
      <c r="B107" s="389"/>
      <c r="C107" s="390"/>
      <c r="D107" s="361"/>
      <c r="E107" s="111" t="s">
        <v>743</v>
      </c>
      <c r="F107" s="361"/>
      <c r="G107" s="363"/>
      <c r="H107" s="367"/>
      <c r="I107" s="367"/>
      <c r="J107" s="361"/>
      <c r="K107" s="361"/>
    </row>
    <row r="108" spans="1:11" x14ac:dyDescent="0.3">
      <c r="A108" s="350">
        <v>2</v>
      </c>
      <c r="B108" s="385" t="s">
        <v>745</v>
      </c>
      <c r="C108" s="386"/>
      <c r="D108" s="359"/>
      <c r="E108" s="112" t="s">
        <v>741</v>
      </c>
      <c r="F108" s="359"/>
      <c r="G108" s="362"/>
      <c r="H108" s="366"/>
      <c r="I108" s="366"/>
      <c r="J108" s="359" t="s">
        <v>744</v>
      </c>
      <c r="K108" s="359"/>
    </row>
    <row r="109" spans="1:11" x14ac:dyDescent="0.3">
      <c r="A109" s="351"/>
      <c r="B109" s="387" t="s">
        <v>746</v>
      </c>
      <c r="C109" s="388"/>
      <c r="D109" s="360"/>
      <c r="E109" s="111" t="s">
        <v>742</v>
      </c>
      <c r="F109" s="360"/>
      <c r="G109" s="372"/>
      <c r="H109" s="370"/>
      <c r="I109" s="370"/>
      <c r="J109" s="360"/>
      <c r="K109" s="360"/>
    </row>
    <row r="110" spans="1:11" x14ac:dyDescent="0.3">
      <c r="A110" s="352"/>
      <c r="B110" s="389"/>
      <c r="C110" s="390"/>
      <c r="D110" s="361"/>
      <c r="E110" s="111" t="s">
        <v>743</v>
      </c>
      <c r="F110" s="361"/>
      <c r="G110" s="363"/>
      <c r="H110" s="367"/>
      <c r="I110" s="367"/>
      <c r="J110" s="361"/>
      <c r="K110" s="361"/>
    </row>
    <row r="111" spans="1:11" x14ac:dyDescent="0.3">
      <c r="A111" s="350">
        <v>3</v>
      </c>
      <c r="B111" s="385" t="s">
        <v>747</v>
      </c>
      <c r="C111" s="386"/>
      <c r="D111" s="359"/>
      <c r="E111" s="112" t="s">
        <v>741</v>
      </c>
      <c r="F111" s="359"/>
      <c r="G111" s="362"/>
      <c r="H111" s="366"/>
      <c r="I111" s="366"/>
      <c r="J111" s="359" t="s">
        <v>749</v>
      </c>
      <c r="K111" s="359"/>
    </row>
    <row r="112" spans="1:11" x14ac:dyDescent="0.3">
      <c r="A112" s="351"/>
      <c r="B112" s="387" t="s">
        <v>748</v>
      </c>
      <c r="C112" s="388"/>
      <c r="D112" s="360"/>
      <c r="E112" s="111" t="s">
        <v>742</v>
      </c>
      <c r="F112" s="360"/>
      <c r="G112" s="372"/>
      <c r="H112" s="370"/>
      <c r="I112" s="370"/>
      <c r="J112" s="360"/>
      <c r="K112" s="360"/>
    </row>
    <row r="113" spans="1:11" x14ac:dyDescent="0.3">
      <c r="A113" s="352"/>
      <c r="B113" s="389"/>
      <c r="C113" s="390"/>
      <c r="D113" s="361"/>
      <c r="E113" s="129" t="s">
        <v>743</v>
      </c>
      <c r="F113" s="361"/>
      <c r="G113" s="363"/>
      <c r="H113" s="367"/>
      <c r="I113" s="367"/>
      <c r="J113" s="361"/>
      <c r="K113" s="361"/>
    </row>
    <row r="114" spans="1:11" x14ac:dyDescent="0.3">
      <c r="A114" s="368" t="s">
        <v>750</v>
      </c>
      <c r="B114" s="369"/>
      <c r="C114" s="369"/>
      <c r="D114" s="369"/>
      <c r="E114" s="369"/>
      <c r="F114" s="369"/>
      <c r="G114" s="394"/>
      <c r="H114" s="172"/>
      <c r="I114" s="172"/>
      <c r="J114" s="172"/>
      <c r="K114" s="172"/>
    </row>
    <row r="115" spans="1:11" x14ac:dyDescent="0.3">
      <c r="A115" s="391" t="s">
        <v>647</v>
      </c>
      <c r="B115" s="392"/>
      <c r="C115" s="392"/>
      <c r="D115" s="392"/>
      <c r="E115" s="392"/>
      <c r="F115" s="392"/>
      <c r="G115" s="392"/>
      <c r="H115" s="392"/>
      <c r="I115" s="392"/>
      <c r="J115" s="392"/>
      <c r="K115" s="393"/>
    </row>
    <row r="116" spans="1:11" x14ac:dyDescent="0.3">
      <c r="A116" s="132">
        <v>1</v>
      </c>
      <c r="B116" s="349" t="s">
        <v>751</v>
      </c>
      <c r="C116" s="349"/>
      <c r="D116" s="113"/>
      <c r="E116" s="115"/>
      <c r="F116" s="113"/>
      <c r="G116" s="115"/>
      <c r="H116" s="113"/>
      <c r="I116" s="113"/>
      <c r="J116" s="113"/>
      <c r="K116" s="114"/>
    </row>
    <row r="117" spans="1:11" x14ac:dyDescent="0.3">
      <c r="A117" s="143"/>
      <c r="B117" s="144" t="s">
        <v>649</v>
      </c>
      <c r="C117" s="145" t="s">
        <v>752</v>
      </c>
      <c r="D117" s="146"/>
      <c r="E117" s="146"/>
      <c r="F117" s="146"/>
      <c r="G117" s="147" t="s">
        <v>755</v>
      </c>
      <c r="H117" s="146" t="s">
        <v>755</v>
      </c>
      <c r="I117" s="146" t="s">
        <v>654</v>
      </c>
      <c r="J117" s="146" t="s">
        <v>753</v>
      </c>
      <c r="K117" s="146"/>
    </row>
    <row r="118" spans="1:11" x14ac:dyDescent="0.3">
      <c r="A118" s="143"/>
      <c r="B118" s="144" t="s">
        <v>656</v>
      </c>
      <c r="C118" s="145" t="s">
        <v>754</v>
      </c>
      <c r="D118" s="146"/>
      <c r="E118" s="146"/>
      <c r="F118" s="146"/>
      <c r="G118" s="147" t="s">
        <v>755</v>
      </c>
      <c r="H118" s="146" t="s">
        <v>755</v>
      </c>
      <c r="I118" s="146" t="s">
        <v>654</v>
      </c>
      <c r="J118" s="146" t="s">
        <v>753</v>
      </c>
      <c r="K118" s="146"/>
    </row>
  </sheetData>
  <mergeCells count="340">
    <mergeCell ref="A115:K115"/>
    <mergeCell ref="B116:C116"/>
    <mergeCell ref="G111:G113"/>
    <mergeCell ref="H111:H113"/>
    <mergeCell ref="I111:I113"/>
    <mergeCell ref="J111:J113"/>
    <mergeCell ref="K111:K113"/>
    <mergeCell ref="A114:G114"/>
    <mergeCell ref="A111:A113"/>
    <mergeCell ref="B111:C111"/>
    <mergeCell ref="B112:C112"/>
    <mergeCell ref="B113:C113"/>
    <mergeCell ref="D111:D113"/>
    <mergeCell ref="F111:F113"/>
    <mergeCell ref="H108:H110"/>
    <mergeCell ref="I108:I110"/>
    <mergeCell ref="J108:J110"/>
    <mergeCell ref="K108:K110"/>
    <mergeCell ref="G105:G107"/>
    <mergeCell ref="H105:H107"/>
    <mergeCell ref="I105:I107"/>
    <mergeCell ref="J105:J107"/>
    <mergeCell ref="K105:K107"/>
    <mergeCell ref="K100:K101"/>
    <mergeCell ref="A102:A103"/>
    <mergeCell ref="B102:B103"/>
    <mergeCell ref="D102:D103"/>
    <mergeCell ref="E102:E103"/>
    <mergeCell ref="F102:F103"/>
    <mergeCell ref="G102:G103"/>
    <mergeCell ref="A108:A110"/>
    <mergeCell ref="B108:C108"/>
    <mergeCell ref="B109:C109"/>
    <mergeCell ref="B110:C110"/>
    <mergeCell ref="D108:D110"/>
    <mergeCell ref="H102:H103"/>
    <mergeCell ref="I102:I103"/>
    <mergeCell ref="K102:K103"/>
    <mergeCell ref="A104:G104"/>
    <mergeCell ref="A105:A107"/>
    <mergeCell ref="B105:C105"/>
    <mergeCell ref="B106:C106"/>
    <mergeCell ref="B107:C107"/>
    <mergeCell ref="D105:D107"/>
    <mergeCell ref="F105:F107"/>
    <mergeCell ref="F108:F110"/>
    <mergeCell ref="G108:G110"/>
    <mergeCell ref="A100:A101"/>
    <mergeCell ref="B100:B101"/>
    <mergeCell ref="D100:D101"/>
    <mergeCell ref="E100:E101"/>
    <mergeCell ref="F100:F101"/>
    <mergeCell ref="G100:G101"/>
    <mergeCell ref="H100:H101"/>
    <mergeCell ref="I100:I101"/>
    <mergeCell ref="J100:J101"/>
    <mergeCell ref="H96:H97"/>
    <mergeCell ref="I96:I97"/>
    <mergeCell ref="J96:J97"/>
    <mergeCell ref="K96:K97"/>
    <mergeCell ref="A98:A99"/>
    <mergeCell ref="B98:B99"/>
    <mergeCell ref="D98:D99"/>
    <mergeCell ref="E98:E99"/>
    <mergeCell ref="F98:F99"/>
    <mergeCell ref="G98:G99"/>
    <mergeCell ref="H98:H99"/>
    <mergeCell ref="I98:I99"/>
    <mergeCell ref="J98:J99"/>
    <mergeCell ref="K98:K99"/>
    <mergeCell ref="A93:G93"/>
    <mergeCell ref="B94:C94"/>
    <mergeCell ref="A96:A97"/>
    <mergeCell ref="B96:B97"/>
    <mergeCell ref="D96:D97"/>
    <mergeCell ref="E96:E97"/>
    <mergeCell ref="F96:F97"/>
    <mergeCell ref="G96:G97"/>
    <mergeCell ref="G89:G90"/>
    <mergeCell ref="H89:H90"/>
    <mergeCell ref="I89:I90"/>
    <mergeCell ref="J89:J90"/>
    <mergeCell ref="K89:K90"/>
    <mergeCell ref="A92:G92"/>
    <mergeCell ref="H83:H84"/>
    <mergeCell ref="I83:I84"/>
    <mergeCell ref="J83:J84"/>
    <mergeCell ref="K83:K84"/>
    <mergeCell ref="B87:C87"/>
    <mergeCell ref="A89:A90"/>
    <mergeCell ref="B89:B90"/>
    <mergeCell ref="D89:D90"/>
    <mergeCell ref="E89:E90"/>
    <mergeCell ref="F89:F90"/>
    <mergeCell ref="A83:A84"/>
    <mergeCell ref="B83:B84"/>
    <mergeCell ref="D83:D84"/>
    <mergeCell ref="E83:E84"/>
    <mergeCell ref="F83:F84"/>
    <mergeCell ref="G83:G84"/>
    <mergeCell ref="A80:A82"/>
    <mergeCell ref="B80:B82"/>
    <mergeCell ref="D80:D82"/>
    <mergeCell ref="F80:F82"/>
    <mergeCell ref="G80:G82"/>
    <mergeCell ref="H80:H82"/>
    <mergeCell ref="I80:I82"/>
    <mergeCell ref="J80:J82"/>
    <mergeCell ref="K80:K82"/>
    <mergeCell ref="A77:A79"/>
    <mergeCell ref="B77:B79"/>
    <mergeCell ref="D77:D79"/>
    <mergeCell ref="F77:F79"/>
    <mergeCell ref="G77:G79"/>
    <mergeCell ref="H77:H79"/>
    <mergeCell ref="I77:I79"/>
    <mergeCell ref="J77:J79"/>
    <mergeCell ref="K77:K79"/>
    <mergeCell ref="A74:A76"/>
    <mergeCell ref="B74:B76"/>
    <mergeCell ref="D74:D76"/>
    <mergeCell ref="F74:F76"/>
    <mergeCell ref="G74:G76"/>
    <mergeCell ref="H74:H76"/>
    <mergeCell ref="I74:I76"/>
    <mergeCell ref="J74:J76"/>
    <mergeCell ref="K74:K76"/>
    <mergeCell ref="K70:K71"/>
    <mergeCell ref="A72:A73"/>
    <mergeCell ref="B72:C72"/>
    <mergeCell ref="B73:C73"/>
    <mergeCell ref="D72:D73"/>
    <mergeCell ref="E72:E73"/>
    <mergeCell ref="F72:F73"/>
    <mergeCell ref="G72:G73"/>
    <mergeCell ref="H72:H73"/>
    <mergeCell ref="I72:I73"/>
    <mergeCell ref="J72:J73"/>
    <mergeCell ref="K72:K73"/>
    <mergeCell ref="A70:A71"/>
    <mergeCell ref="B70:B71"/>
    <mergeCell ref="C70:C71"/>
    <mergeCell ref="D70:D71"/>
    <mergeCell ref="F70:F71"/>
    <mergeCell ref="G70:G71"/>
    <mergeCell ref="H70:H71"/>
    <mergeCell ref="I70:I71"/>
    <mergeCell ref="J70:J71"/>
    <mergeCell ref="A67:A69"/>
    <mergeCell ref="B67:B69"/>
    <mergeCell ref="D67:D69"/>
    <mergeCell ref="F67:F69"/>
    <mergeCell ref="G67:G69"/>
    <mergeCell ref="H67:H69"/>
    <mergeCell ref="I67:I69"/>
    <mergeCell ref="J67:J69"/>
    <mergeCell ref="K67:K69"/>
    <mergeCell ref="A64:A66"/>
    <mergeCell ref="B64:B66"/>
    <mergeCell ref="D64:D66"/>
    <mergeCell ref="F64:F66"/>
    <mergeCell ref="G64:G66"/>
    <mergeCell ref="H64:H66"/>
    <mergeCell ref="I64:I66"/>
    <mergeCell ref="J64:J66"/>
    <mergeCell ref="K64:K66"/>
    <mergeCell ref="H58:H60"/>
    <mergeCell ref="I58:I60"/>
    <mergeCell ref="J58:J60"/>
    <mergeCell ref="K58:K60"/>
    <mergeCell ref="A61:A63"/>
    <mergeCell ref="B61:B63"/>
    <mergeCell ref="C61:C63"/>
    <mergeCell ref="D61:D63"/>
    <mergeCell ref="F61:F63"/>
    <mergeCell ref="G61:G63"/>
    <mergeCell ref="A58:A60"/>
    <mergeCell ref="B58:B60"/>
    <mergeCell ref="C58:C60"/>
    <mergeCell ref="D58:D60"/>
    <mergeCell ref="F58:F60"/>
    <mergeCell ref="G58:G60"/>
    <mergeCell ref="H61:H63"/>
    <mergeCell ref="I61:I63"/>
    <mergeCell ref="J61:J63"/>
    <mergeCell ref="K61:K63"/>
    <mergeCell ref="A56:G56"/>
    <mergeCell ref="B57:C57"/>
    <mergeCell ref="H51:H52"/>
    <mergeCell ref="I51:I52"/>
    <mergeCell ref="J51:J52"/>
    <mergeCell ref="K51:K52"/>
    <mergeCell ref="A54:A55"/>
    <mergeCell ref="B54:B55"/>
    <mergeCell ref="C54:C55"/>
    <mergeCell ref="D54:D55"/>
    <mergeCell ref="F54:F55"/>
    <mergeCell ref="G54:G55"/>
    <mergeCell ref="A51:A52"/>
    <mergeCell ref="B51:B52"/>
    <mergeCell ref="C51:C52"/>
    <mergeCell ref="D51:D52"/>
    <mergeCell ref="F51:F52"/>
    <mergeCell ref="G51:G52"/>
    <mergeCell ref="K42:K43"/>
    <mergeCell ref="B45:C45"/>
    <mergeCell ref="B48:C48"/>
    <mergeCell ref="B50:C50"/>
    <mergeCell ref="H40:H41"/>
    <mergeCell ref="I40:I41"/>
    <mergeCell ref="J40:J41"/>
    <mergeCell ref="K40:K41"/>
    <mergeCell ref="H54:H55"/>
    <mergeCell ref="I54:I55"/>
    <mergeCell ref="J54:J55"/>
    <mergeCell ref="K54:K55"/>
    <mergeCell ref="A42:A43"/>
    <mergeCell ref="B42:B43"/>
    <mergeCell ref="D42:D43"/>
    <mergeCell ref="F42:F43"/>
    <mergeCell ref="G42:G43"/>
    <mergeCell ref="H42:H43"/>
    <mergeCell ref="H38:H39"/>
    <mergeCell ref="I38:I39"/>
    <mergeCell ref="J38:J39"/>
    <mergeCell ref="I42:I43"/>
    <mergeCell ref="J42:J43"/>
    <mergeCell ref="K38:K39"/>
    <mergeCell ref="A40:A41"/>
    <mergeCell ref="B40:B41"/>
    <mergeCell ref="C40:C41"/>
    <mergeCell ref="D40:D41"/>
    <mergeCell ref="F40:F41"/>
    <mergeCell ref="G40:G41"/>
    <mergeCell ref="G36:G37"/>
    <mergeCell ref="H36:H37"/>
    <mergeCell ref="I36:I37"/>
    <mergeCell ref="J36:J37"/>
    <mergeCell ref="K36:K37"/>
    <mergeCell ref="A38:A39"/>
    <mergeCell ref="B38:B39"/>
    <mergeCell ref="D38:D39"/>
    <mergeCell ref="F38:F39"/>
    <mergeCell ref="G38:G39"/>
    <mergeCell ref="B33:C33"/>
    <mergeCell ref="A36:A37"/>
    <mergeCell ref="B36:B37"/>
    <mergeCell ref="C36:C37"/>
    <mergeCell ref="D36:D37"/>
    <mergeCell ref="F36:F37"/>
    <mergeCell ref="A31:A32"/>
    <mergeCell ref="B31:B32"/>
    <mergeCell ref="C31:C32"/>
    <mergeCell ref="D31:D32"/>
    <mergeCell ref="F31:F32"/>
    <mergeCell ref="K26:K27"/>
    <mergeCell ref="B28:C28"/>
    <mergeCell ref="G24:G25"/>
    <mergeCell ref="H24:H25"/>
    <mergeCell ref="I24:I25"/>
    <mergeCell ref="J24:J25"/>
    <mergeCell ref="K24:K25"/>
    <mergeCell ref="H31:H32"/>
    <mergeCell ref="I31:I32"/>
    <mergeCell ref="J31:J32"/>
    <mergeCell ref="K31:K32"/>
    <mergeCell ref="G31:G32"/>
    <mergeCell ref="A26:A27"/>
    <mergeCell ref="B26:B27"/>
    <mergeCell ref="C26:C27"/>
    <mergeCell ref="D26:D27"/>
    <mergeCell ref="F26:F27"/>
    <mergeCell ref="G21:G23"/>
    <mergeCell ref="H21:H23"/>
    <mergeCell ref="I21:I23"/>
    <mergeCell ref="J21:J23"/>
    <mergeCell ref="G26:G27"/>
    <mergeCell ref="H26:H27"/>
    <mergeCell ref="I26:I27"/>
    <mergeCell ref="J26:J27"/>
    <mergeCell ref="A18:A19"/>
    <mergeCell ref="B18:B19"/>
    <mergeCell ref="C18:C19"/>
    <mergeCell ref="D18:D19"/>
    <mergeCell ref="F18:F19"/>
    <mergeCell ref="G18:G19"/>
    <mergeCell ref="K21:K23"/>
    <mergeCell ref="A24:A25"/>
    <mergeCell ref="B24:B25"/>
    <mergeCell ref="C24:C25"/>
    <mergeCell ref="D24:D25"/>
    <mergeCell ref="F24:F25"/>
    <mergeCell ref="H18:H19"/>
    <mergeCell ref="I18:I19"/>
    <mergeCell ref="J18:J19"/>
    <mergeCell ref="K18:K19"/>
    <mergeCell ref="B20:C20"/>
    <mergeCell ref="A21:A23"/>
    <mergeCell ref="B21:B23"/>
    <mergeCell ref="C21:C23"/>
    <mergeCell ref="D21:D23"/>
    <mergeCell ref="F21:F23"/>
    <mergeCell ref="H13:H15"/>
    <mergeCell ref="I13:I15"/>
    <mergeCell ref="J13:J15"/>
    <mergeCell ref="K13:K15"/>
    <mergeCell ref="A16:A17"/>
    <mergeCell ref="B16:B17"/>
    <mergeCell ref="C16:C17"/>
    <mergeCell ref="D16:D17"/>
    <mergeCell ref="F16:F17"/>
    <mergeCell ref="G16:G17"/>
    <mergeCell ref="H16:H17"/>
    <mergeCell ref="I16:I17"/>
    <mergeCell ref="J16:J17"/>
    <mergeCell ref="K16:K17"/>
    <mergeCell ref="A11:G11"/>
    <mergeCell ref="B12:C12"/>
    <mergeCell ref="A13:A15"/>
    <mergeCell ref="B13:B15"/>
    <mergeCell ref="C13:C15"/>
    <mergeCell ref="D13:D15"/>
    <mergeCell ref="F13:F15"/>
    <mergeCell ref="G13:G15"/>
    <mergeCell ref="D7:E7"/>
    <mergeCell ref="F7:G7"/>
    <mergeCell ref="D8:D9"/>
    <mergeCell ref="F8:F9"/>
    <mergeCell ref="H8:H9"/>
    <mergeCell ref="A10:G10"/>
    <mergeCell ref="A1:K1"/>
    <mergeCell ref="A2:K2"/>
    <mergeCell ref="A3:K3"/>
    <mergeCell ref="A4:K4"/>
    <mergeCell ref="A5:K5"/>
    <mergeCell ref="A6:C9"/>
    <mergeCell ref="D6:G6"/>
    <mergeCell ref="H6:I6"/>
    <mergeCell ref="J6:J9"/>
    <mergeCell ref="K6:K9"/>
  </mergeCells>
  <pageMargins left="0.70866141732283472" right="0.70866141732283472" top="0.74803149606299213" bottom="0.74803149606299213" header="0.31496062992125984" footer="0.31496062992125984"/>
  <pageSetup scale="48"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topLeftCell="A16" zoomScaleNormal="100" workbookViewId="0">
      <selection activeCell="A23" sqref="A23"/>
    </sheetView>
  </sheetViews>
  <sheetFormatPr baseColWidth="10" defaultRowHeight="15" x14ac:dyDescent="0.25"/>
  <cols>
    <col min="1" max="1" width="50.7109375" style="2" bestFit="1" customWidth="1"/>
    <col min="2" max="2" width="12.42578125" style="2" bestFit="1" customWidth="1"/>
    <col min="3" max="6" width="9" style="2" bestFit="1" customWidth="1"/>
    <col min="7" max="16384" width="11.42578125" style="2"/>
  </cols>
  <sheetData>
    <row r="1" spans="1:8" x14ac:dyDescent="0.25">
      <c r="A1" s="402" t="s">
        <v>510</v>
      </c>
      <c r="B1" s="403"/>
      <c r="C1" s="403"/>
      <c r="D1" s="403"/>
      <c r="E1" s="403"/>
      <c r="F1" s="403"/>
      <c r="G1" s="403"/>
      <c r="H1" s="404"/>
    </row>
    <row r="2" spans="1:8" x14ac:dyDescent="0.25">
      <c r="A2" s="405" t="s">
        <v>491</v>
      </c>
      <c r="B2" s="406"/>
      <c r="C2" s="406"/>
      <c r="D2" s="406"/>
      <c r="E2" s="406"/>
      <c r="F2" s="406"/>
      <c r="G2" s="406"/>
      <c r="H2" s="407"/>
    </row>
    <row r="3" spans="1:8" x14ac:dyDescent="0.25">
      <c r="A3" s="408" t="s">
        <v>2</v>
      </c>
      <c r="B3" s="409"/>
      <c r="C3" s="409"/>
      <c r="D3" s="409"/>
      <c r="E3" s="409"/>
      <c r="F3" s="409"/>
      <c r="G3" s="409"/>
      <c r="H3" s="410"/>
    </row>
    <row r="4" spans="1:8" x14ac:dyDescent="0.25">
      <c r="A4" s="402" t="s">
        <v>492</v>
      </c>
      <c r="B4" s="403"/>
      <c r="C4" s="403"/>
      <c r="D4" s="403"/>
      <c r="E4" s="403"/>
      <c r="F4" s="403"/>
      <c r="G4" s="403"/>
      <c r="H4" s="404"/>
    </row>
    <row r="5" spans="1:8" x14ac:dyDescent="0.25">
      <c r="A5" s="288" t="s">
        <v>493</v>
      </c>
      <c r="B5" s="159" t="s">
        <v>494</v>
      </c>
      <c r="C5" s="288" t="s">
        <v>498</v>
      </c>
      <c r="D5" s="288" t="s">
        <v>499</v>
      </c>
      <c r="E5" s="288" t="s">
        <v>500</v>
      </c>
      <c r="F5" s="288" t="s">
        <v>501</v>
      </c>
      <c r="G5" s="408" t="s">
        <v>502</v>
      </c>
      <c r="H5" s="410"/>
    </row>
    <row r="6" spans="1:8" x14ac:dyDescent="0.25">
      <c r="A6" s="411"/>
      <c r="B6" s="160" t="s">
        <v>495</v>
      </c>
      <c r="C6" s="411"/>
      <c r="D6" s="411"/>
      <c r="E6" s="411"/>
      <c r="F6" s="411"/>
      <c r="G6" s="412"/>
      <c r="H6" s="413"/>
    </row>
    <row r="7" spans="1:8" x14ac:dyDescent="0.25">
      <c r="A7" s="411"/>
      <c r="B7" s="160" t="s">
        <v>496</v>
      </c>
      <c r="C7" s="411"/>
      <c r="D7" s="411"/>
      <c r="E7" s="411"/>
      <c r="F7" s="411"/>
      <c r="G7" s="412"/>
      <c r="H7" s="413"/>
    </row>
    <row r="8" spans="1:8" x14ac:dyDescent="0.25">
      <c r="A8" s="289"/>
      <c r="B8" s="162" t="s">
        <v>497</v>
      </c>
      <c r="C8" s="289"/>
      <c r="D8" s="289"/>
      <c r="E8" s="289"/>
      <c r="F8" s="289"/>
      <c r="G8" s="402"/>
      <c r="H8" s="404"/>
    </row>
    <row r="9" spans="1:8" x14ac:dyDescent="0.25">
      <c r="A9" s="3"/>
      <c r="B9" s="10"/>
      <c r="C9" s="10"/>
      <c r="D9" s="10"/>
      <c r="E9" s="10"/>
      <c r="F9" s="10"/>
      <c r="G9" s="400"/>
      <c r="H9" s="401"/>
    </row>
    <row r="10" spans="1:8" s="14" customFormat="1" ht="12.75" x14ac:dyDescent="0.2">
      <c r="A10" s="12" t="s">
        <v>756</v>
      </c>
      <c r="B10" s="399"/>
      <c r="C10" s="399"/>
      <c r="D10" s="399"/>
      <c r="E10" s="399"/>
      <c r="F10" s="399"/>
      <c r="G10" s="395"/>
      <c r="H10" s="396"/>
    </row>
    <row r="11" spans="1:8" s="14" customFormat="1" ht="12.75" x14ac:dyDescent="0.2">
      <c r="A11" s="148" t="s">
        <v>503</v>
      </c>
      <c r="B11" s="399"/>
      <c r="C11" s="399"/>
      <c r="D11" s="399"/>
      <c r="E11" s="399"/>
      <c r="F11" s="399"/>
      <c r="G11" s="395"/>
      <c r="H11" s="396"/>
    </row>
    <row r="12" spans="1:8" s="14" customFormat="1" ht="12.75" x14ac:dyDescent="0.2">
      <c r="A12" s="13" t="s">
        <v>601</v>
      </c>
      <c r="B12" s="16"/>
      <c r="C12" s="16"/>
      <c r="D12" s="16"/>
      <c r="E12" s="16"/>
      <c r="F12" s="16"/>
      <c r="G12" s="395"/>
      <c r="H12" s="396"/>
    </row>
    <row r="13" spans="1:8" s="14" customFormat="1" ht="12.75" x14ac:dyDescent="0.2">
      <c r="A13" s="13" t="s">
        <v>602</v>
      </c>
      <c r="B13" s="16"/>
      <c r="C13" s="16"/>
      <c r="D13" s="16"/>
      <c r="E13" s="16"/>
      <c r="F13" s="16"/>
      <c r="G13" s="395"/>
      <c r="H13" s="396"/>
    </row>
    <row r="14" spans="1:8" s="14" customFormat="1" ht="12.75" x14ac:dyDescent="0.2">
      <c r="A14" s="13" t="s">
        <v>603</v>
      </c>
      <c r="B14" s="16"/>
      <c r="C14" s="16"/>
      <c r="D14" s="16"/>
      <c r="E14" s="16"/>
      <c r="F14" s="16"/>
      <c r="G14" s="395"/>
      <c r="H14" s="396"/>
    </row>
    <row r="15" spans="1:8" s="14" customFormat="1" ht="12.75" x14ac:dyDescent="0.2">
      <c r="A15" s="13" t="s">
        <v>604</v>
      </c>
      <c r="B15" s="16"/>
      <c r="C15" s="16"/>
      <c r="D15" s="16"/>
      <c r="E15" s="16"/>
      <c r="F15" s="16"/>
      <c r="G15" s="395"/>
      <c r="H15" s="396"/>
    </row>
    <row r="16" spans="1:8" s="14" customFormat="1" ht="12.75" x14ac:dyDescent="0.2">
      <c r="A16" s="13" t="s">
        <v>605</v>
      </c>
      <c r="B16" s="16"/>
      <c r="C16" s="16"/>
      <c r="D16" s="16"/>
      <c r="E16" s="16"/>
      <c r="F16" s="16"/>
      <c r="G16" s="395"/>
      <c r="H16" s="396"/>
    </row>
    <row r="17" spans="1:8" s="14" customFormat="1" ht="12.75" x14ac:dyDescent="0.2">
      <c r="A17" s="13" t="s">
        <v>606</v>
      </c>
      <c r="B17" s="16"/>
      <c r="C17" s="16"/>
      <c r="D17" s="16"/>
      <c r="E17" s="16"/>
      <c r="F17" s="16"/>
      <c r="G17" s="395"/>
      <c r="H17" s="396"/>
    </row>
    <row r="18" spans="1:8" s="14" customFormat="1" ht="12.75" x14ac:dyDescent="0.2">
      <c r="A18" s="13" t="s">
        <v>607</v>
      </c>
      <c r="B18" s="16"/>
      <c r="C18" s="16"/>
      <c r="D18" s="16"/>
      <c r="E18" s="16"/>
      <c r="F18" s="16"/>
      <c r="G18" s="395"/>
      <c r="H18" s="396"/>
    </row>
    <row r="19" spans="1:8" s="14" customFormat="1" ht="12.75" x14ac:dyDescent="0.2">
      <c r="A19" s="13" t="s">
        <v>608</v>
      </c>
      <c r="B19" s="16"/>
      <c r="C19" s="16"/>
      <c r="D19" s="16"/>
      <c r="E19" s="16"/>
      <c r="F19" s="16"/>
      <c r="G19" s="395"/>
      <c r="H19" s="396"/>
    </row>
    <row r="20" spans="1:8" s="14" customFormat="1" ht="12.75" x14ac:dyDescent="0.2">
      <c r="A20" s="13" t="s">
        <v>609</v>
      </c>
      <c r="B20" s="16"/>
      <c r="C20" s="16"/>
      <c r="D20" s="16"/>
      <c r="E20" s="16"/>
      <c r="F20" s="16"/>
      <c r="G20" s="395"/>
      <c r="H20" s="396"/>
    </row>
    <row r="21" spans="1:8" s="14" customFormat="1" ht="12.75" x14ac:dyDescent="0.2">
      <c r="A21" s="13" t="s">
        <v>610</v>
      </c>
      <c r="B21" s="16"/>
      <c r="C21" s="16"/>
      <c r="D21" s="16"/>
      <c r="E21" s="16"/>
      <c r="F21" s="16"/>
      <c r="G21" s="395"/>
      <c r="H21" s="396"/>
    </row>
    <row r="22" spans="1:8" s="14" customFormat="1" ht="12.75" x14ac:dyDescent="0.2">
      <c r="A22" s="13" t="s">
        <v>611</v>
      </c>
      <c r="B22" s="16"/>
      <c r="C22" s="16"/>
      <c r="D22" s="16"/>
      <c r="E22" s="16"/>
      <c r="F22" s="16"/>
      <c r="G22" s="395"/>
      <c r="H22" s="396"/>
    </row>
    <row r="23" spans="1:8" s="14" customFormat="1" ht="12.75" x14ac:dyDescent="0.2">
      <c r="A23" s="13" t="s">
        <v>612</v>
      </c>
      <c r="B23" s="16"/>
      <c r="C23" s="16"/>
      <c r="D23" s="16"/>
      <c r="E23" s="16"/>
      <c r="F23" s="16"/>
      <c r="G23" s="395"/>
      <c r="H23" s="396"/>
    </row>
    <row r="24" spans="1:8" s="14" customFormat="1" ht="12.75" x14ac:dyDescent="0.2">
      <c r="A24" s="59"/>
      <c r="B24" s="16"/>
      <c r="C24" s="16"/>
      <c r="D24" s="16"/>
      <c r="E24" s="16"/>
      <c r="F24" s="16"/>
      <c r="G24" s="395"/>
      <c r="H24" s="396"/>
    </row>
    <row r="25" spans="1:8" s="14" customFormat="1" ht="12.75" x14ac:dyDescent="0.2">
      <c r="A25" s="12" t="s">
        <v>757</v>
      </c>
      <c r="B25" s="16"/>
      <c r="C25" s="16"/>
      <c r="D25" s="16"/>
      <c r="E25" s="16"/>
      <c r="F25" s="16"/>
      <c r="G25" s="395"/>
      <c r="H25" s="396"/>
    </row>
    <row r="26" spans="1:8" s="14" customFormat="1" ht="12.75" x14ac:dyDescent="0.2">
      <c r="A26" s="13" t="s">
        <v>613</v>
      </c>
      <c r="B26" s="16"/>
      <c r="C26" s="16"/>
      <c r="D26" s="16"/>
      <c r="E26" s="16"/>
      <c r="F26" s="16"/>
      <c r="G26" s="395"/>
      <c r="H26" s="396"/>
    </row>
    <row r="27" spans="1:8" s="14" customFormat="1" ht="12.75" x14ac:dyDescent="0.2">
      <c r="A27" s="13" t="s">
        <v>614</v>
      </c>
      <c r="B27" s="16"/>
      <c r="C27" s="16"/>
      <c r="D27" s="16"/>
      <c r="E27" s="16"/>
      <c r="F27" s="16"/>
      <c r="G27" s="395"/>
      <c r="H27" s="396"/>
    </row>
    <row r="28" spans="1:8" s="14" customFormat="1" ht="12.75" x14ac:dyDescent="0.2">
      <c r="A28" s="13" t="s">
        <v>615</v>
      </c>
      <c r="B28" s="16"/>
      <c r="C28" s="16"/>
      <c r="D28" s="16"/>
      <c r="E28" s="16"/>
      <c r="F28" s="16"/>
      <c r="G28" s="395"/>
      <c r="H28" s="396"/>
    </row>
    <row r="29" spans="1:8" s="14" customFormat="1" ht="12.75" x14ac:dyDescent="0.2">
      <c r="A29" s="13" t="s">
        <v>616</v>
      </c>
      <c r="B29" s="399"/>
      <c r="C29" s="399"/>
      <c r="D29" s="399"/>
      <c r="E29" s="399"/>
      <c r="F29" s="399"/>
      <c r="G29" s="395"/>
      <c r="H29" s="396"/>
    </row>
    <row r="30" spans="1:8" s="14" customFormat="1" ht="12.75" x14ac:dyDescent="0.2">
      <c r="A30" s="13" t="s">
        <v>504</v>
      </c>
      <c r="B30" s="399"/>
      <c r="C30" s="399"/>
      <c r="D30" s="399"/>
      <c r="E30" s="399"/>
      <c r="F30" s="399"/>
      <c r="G30" s="395"/>
      <c r="H30" s="396"/>
    </row>
    <row r="31" spans="1:8" s="14" customFormat="1" ht="12.75" x14ac:dyDescent="0.2">
      <c r="A31" s="13" t="s">
        <v>617</v>
      </c>
      <c r="B31" s="16"/>
      <c r="C31" s="16"/>
      <c r="D31" s="16"/>
      <c r="E31" s="16"/>
      <c r="F31" s="16"/>
      <c r="G31" s="395"/>
      <c r="H31" s="396"/>
    </row>
    <row r="32" spans="1:8" s="14" customFormat="1" ht="12.75" x14ac:dyDescent="0.2">
      <c r="A32" s="59"/>
      <c r="B32" s="16"/>
      <c r="C32" s="16"/>
      <c r="D32" s="16"/>
      <c r="E32" s="16"/>
      <c r="F32" s="16"/>
      <c r="G32" s="395"/>
      <c r="H32" s="396"/>
    </row>
    <row r="33" spans="1:8" s="14" customFormat="1" ht="12.75" x14ac:dyDescent="0.2">
      <c r="A33" s="12" t="s">
        <v>758</v>
      </c>
      <c r="B33" s="16"/>
      <c r="C33" s="16"/>
      <c r="D33" s="16"/>
      <c r="E33" s="16"/>
      <c r="F33" s="16"/>
      <c r="G33" s="395"/>
      <c r="H33" s="396"/>
    </row>
    <row r="34" spans="1:8" s="14" customFormat="1" ht="12.75" x14ac:dyDescent="0.2">
      <c r="A34" s="13" t="s">
        <v>618</v>
      </c>
      <c r="B34" s="16"/>
      <c r="C34" s="16"/>
      <c r="D34" s="16"/>
      <c r="E34" s="16"/>
      <c r="F34" s="16"/>
      <c r="G34" s="395"/>
      <c r="H34" s="396"/>
    </row>
    <row r="35" spans="1:8" s="14" customFormat="1" ht="12.75" x14ac:dyDescent="0.2">
      <c r="A35" s="59"/>
      <c r="B35" s="33"/>
      <c r="C35" s="33"/>
      <c r="D35" s="33"/>
      <c r="E35" s="33"/>
      <c r="F35" s="33"/>
      <c r="G35" s="267"/>
      <c r="H35" s="268"/>
    </row>
    <row r="36" spans="1:8" s="14" customFormat="1" ht="12.75" x14ac:dyDescent="0.2">
      <c r="A36" s="12" t="s">
        <v>759</v>
      </c>
      <c r="B36" s="16"/>
      <c r="C36" s="16"/>
      <c r="D36" s="16"/>
      <c r="E36" s="16"/>
      <c r="F36" s="16"/>
      <c r="G36" s="395"/>
      <c r="H36" s="396"/>
    </row>
    <row r="37" spans="1:8" s="14" customFormat="1" ht="12.75" x14ac:dyDescent="0.2">
      <c r="A37" s="59"/>
      <c r="B37" s="33"/>
      <c r="C37" s="33"/>
      <c r="D37" s="33"/>
      <c r="E37" s="33"/>
      <c r="F37" s="33"/>
      <c r="G37" s="267"/>
      <c r="H37" s="268"/>
    </row>
    <row r="38" spans="1:8" s="14" customFormat="1" ht="12.75" x14ac:dyDescent="0.2">
      <c r="A38" s="58" t="s">
        <v>342</v>
      </c>
      <c r="B38" s="16"/>
      <c r="C38" s="16"/>
      <c r="D38" s="16"/>
      <c r="E38" s="16"/>
      <c r="F38" s="16"/>
      <c r="G38" s="395"/>
      <c r="H38" s="396"/>
    </row>
    <row r="39" spans="1:8" s="14" customFormat="1" ht="12.75" x14ac:dyDescent="0.2">
      <c r="A39" s="59" t="s">
        <v>505</v>
      </c>
      <c r="B39" s="399"/>
      <c r="C39" s="399"/>
      <c r="D39" s="399"/>
      <c r="E39" s="399"/>
      <c r="F39" s="399"/>
      <c r="G39" s="395"/>
      <c r="H39" s="396"/>
    </row>
    <row r="40" spans="1:8" s="14" customFormat="1" ht="12.75" x14ac:dyDescent="0.2">
      <c r="A40" s="59" t="s">
        <v>506</v>
      </c>
      <c r="B40" s="399"/>
      <c r="C40" s="399"/>
      <c r="D40" s="399"/>
      <c r="E40" s="399"/>
      <c r="F40" s="399"/>
      <c r="G40" s="395"/>
      <c r="H40" s="396"/>
    </row>
    <row r="41" spans="1:8" s="14" customFormat="1" ht="12.75" x14ac:dyDescent="0.2">
      <c r="A41" s="59" t="s">
        <v>507</v>
      </c>
      <c r="B41" s="399"/>
      <c r="C41" s="399"/>
      <c r="D41" s="399"/>
      <c r="E41" s="399"/>
      <c r="F41" s="399"/>
      <c r="G41" s="395"/>
      <c r="H41" s="396"/>
    </row>
    <row r="42" spans="1:8" s="14" customFormat="1" ht="12.75" x14ac:dyDescent="0.2">
      <c r="A42" s="59" t="s">
        <v>508</v>
      </c>
      <c r="B42" s="399"/>
      <c r="C42" s="399"/>
      <c r="D42" s="399"/>
      <c r="E42" s="399"/>
      <c r="F42" s="399"/>
      <c r="G42" s="395"/>
      <c r="H42" s="396"/>
    </row>
    <row r="43" spans="1:8" s="14" customFormat="1" ht="12.75" x14ac:dyDescent="0.2">
      <c r="A43" s="58" t="s">
        <v>509</v>
      </c>
      <c r="B43" s="16"/>
      <c r="C43" s="16"/>
      <c r="D43" s="16"/>
      <c r="E43" s="16"/>
      <c r="F43" s="16"/>
      <c r="G43" s="395"/>
      <c r="H43" s="396"/>
    </row>
    <row r="44" spans="1:8" s="14" customFormat="1" ht="12.75" x14ac:dyDescent="0.2">
      <c r="A44" s="149"/>
      <c r="B44" s="21"/>
      <c r="C44" s="21"/>
      <c r="D44" s="21"/>
      <c r="E44" s="21"/>
      <c r="F44" s="21"/>
      <c r="G44" s="397"/>
      <c r="H44" s="398"/>
    </row>
    <row r="45" spans="1:8" x14ac:dyDescent="0.25">
      <c r="A45" s="11"/>
    </row>
  </sheetData>
  <mergeCells count="62">
    <mergeCell ref="A1:H1"/>
    <mergeCell ref="A2:H2"/>
    <mergeCell ref="A3:H3"/>
    <mergeCell ref="A4:H4"/>
    <mergeCell ref="A5:A8"/>
    <mergeCell ref="C5:C8"/>
    <mergeCell ref="D5:D8"/>
    <mergeCell ref="E5:E8"/>
    <mergeCell ref="F5:F8"/>
    <mergeCell ref="G5:H8"/>
    <mergeCell ref="G9:H9"/>
    <mergeCell ref="B10:B11"/>
    <mergeCell ref="C10:C11"/>
    <mergeCell ref="D10:D11"/>
    <mergeCell ref="E10:E11"/>
    <mergeCell ref="F10:F11"/>
    <mergeCell ref="G10:H11"/>
    <mergeCell ref="G23:H23"/>
    <mergeCell ref="G12:H12"/>
    <mergeCell ref="G13:H13"/>
    <mergeCell ref="G14:H14"/>
    <mergeCell ref="G15:H15"/>
    <mergeCell ref="G16:H16"/>
    <mergeCell ref="G17:H17"/>
    <mergeCell ref="G18:H18"/>
    <mergeCell ref="G19:H19"/>
    <mergeCell ref="G20:H20"/>
    <mergeCell ref="G21:H21"/>
    <mergeCell ref="G22:H22"/>
    <mergeCell ref="B29:B30"/>
    <mergeCell ref="C29:C30"/>
    <mergeCell ref="D29:D30"/>
    <mergeCell ref="E29:E30"/>
    <mergeCell ref="F29:F30"/>
    <mergeCell ref="G35:H35"/>
    <mergeCell ref="G24:H24"/>
    <mergeCell ref="G25:H25"/>
    <mergeCell ref="G26:H26"/>
    <mergeCell ref="G27:H27"/>
    <mergeCell ref="G28:H28"/>
    <mergeCell ref="G29:H30"/>
    <mergeCell ref="G31:H31"/>
    <mergeCell ref="G32:H32"/>
    <mergeCell ref="G33:H33"/>
    <mergeCell ref="G34:H34"/>
    <mergeCell ref="G36:H36"/>
    <mergeCell ref="G37:H37"/>
    <mergeCell ref="G38:H38"/>
    <mergeCell ref="B39:B40"/>
    <mergeCell ref="C39:C40"/>
    <mergeCell ref="D39:D40"/>
    <mergeCell ref="E39:E40"/>
    <mergeCell ref="F39:F40"/>
    <mergeCell ref="G39:H40"/>
    <mergeCell ref="G43:H43"/>
    <mergeCell ref="G44:H44"/>
    <mergeCell ref="B41:B42"/>
    <mergeCell ref="C41:C42"/>
    <mergeCell ref="D41:D42"/>
    <mergeCell ref="E41:E42"/>
    <mergeCell ref="F41:F42"/>
    <mergeCell ref="G41:H42"/>
  </mergeCells>
  <pageMargins left="0.7" right="0.7" top="0.75" bottom="0.75" header="0.3" footer="0.3"/>
  <pageSetup scale="7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zoomScaleNormal="100" workbookViewId="0">
      <selection sqref="A1:H8"/>
    </sheetView>
  </sheetViews>
  <sheetFormatPr baseColWidth="10" defaultRowHeight="15" x14ac:dyDescent="0.25"/>
  <cols>
    <col min="1" max="1" width="45.85546875" style="2" bestFit="1" customWidth="1"/>
    <col min="2" max="2" width="15.5703125" style="2" bestFit="1" customWidth="1"/>
    <col min="3" max="6" width="9" style="2" bestFit="1" customWidth="1"/>
    <col min="7" max="16384" width="11.42578125" style="2"/>
  </cols>
  <sheetData>
    <row r="1" spans="1:8" x14ac:dyDescent="0.25">
      <c r="A1" s="414"/>
      <c r="B1" s="415"/>
      <c r="C1" s="415"/>
      <c r="D1" s="415"/>
      <c r="E1" s="415"/>
      <c r="F1" s="415"/>
      <c r="G1" s="415"/>
      <c r="H1" s="416"/>
    </row>
    <row r="2" spans="1:8" x14ac:dyDescent="0.25">
      <c r="A2" s="402" t="s">
        <v>510</v>
      </c>
      <c r="B2" s="403"/>
      <c r="C2" s="403"/>
      <c r="D2" s="403"/>
      <c r="E2" s="403"/>
      <c r="F2" s="403"/>
      <c r="G2" s="403"/>
      <c r="H2" s="404"/>
    </row>
    <row r="3" spans="1:8" x14ac:dyDescent="0.25">
      <c r="A3" s="405" t="s">
        <v>511</v>
      </c>
      <c r="B3" s="406"/>
      <c r="C3" s="406"/>
      <c r="D3" s="406"/>
      <c r="E3" s="406"/>
      <c r="F3" s="406"/>
      <c r="G3" s="406"/>
      <c r="H3" s="407"/>
    </row>
    <row r="4" spans="1:8" x14ac:dyDescent="0.25">
      <c r="A4" s="408" t="s">
        <v>2</v>
      </c>
      <c r="B4" s="409"/>
      <c r="C4" s="409"/>
      <c r="D4" s="409"/>
      <c r="E4" s="409"/>
      <c r="F4" s="409"/>
      <c r="G4" s="409"/>
      <c r="H4" s="410"/>
    </row>
    <row r="5" spans="1:8" x14ac:dyDescent="0.25">
      <c r="A5" s="402" t="s">
        <v>492</v>
      </c>
      <c r="B5" s="403"/>
      <c r="C5" s="403"/>
      <c r="D5" s="403"/>
      <c r="E5" s="403"/>
      <c r="F5" s="403"/>
      <c r="G5" s="403"/>
      <c r="H5" s="404"/>
    </row>
    <row r="6" spans="1:8" x14ac:dyDescent="0.25">
      <c r="A6" s="288" t="s">
        <v>493</v>
      </c>
      <c r="B6" s="159" t="s">
        <v>512</v>
      </c>
      <c r="C6" s="288" t="s">
        <v>498</v>
      </c>
      <c r="D6" s="288" t="s">
        <v>499</v>
      </c>
      <c r="E6" s="288" t="s">
        <v>500</v>
      </c>
      <c r="F6" s="288" t="s">
        <v>501</v>
      </c>
      <c r="G6" s="408" t="s">
        <v>502</v>
      </c>
      <c r="H6" s="410"/>
    </row>
    <row r="7" spans="1:8" x14ac:dyDescent="0.25">
      <c r="A7" s="411"/>
      <c r="B7" s="160" t="s">
        <v>513</v>
      </c>
      <c r="C7" s="411"/>
      <c r="D7" s="411"/>
      <c r="E7" s="411"/>
      <c r="F7" s="411"/>
      <c r="G7" s="412"/>
      <c r="H7" s="413"/>
    </row>
    <row r="8" spans="1:8" x14ac:dyDescent="0.25">
      <c r="A8" s="289"/>
      <c r="B8" s="162" t="s">
        <v>514</v>
      </c>
      <c r="C8" s="289"/>
      <c r="D8" s="289"/>
      <c r="E8" s="289"/>
      <c r="F8" s="289"/>
      <c r="G8" s="402"/>
      <c r="H8" s="404"/>
    </row>
    <row r="9" spans="1:8" s="14" customFormat="1" ht="12.75" x14ac:dyDescent="0.2">
      <c r="A9" s="12" t="s">
        <v>761</v>
      </c>
      <c r="B9" s="33"/>
      <c r="C9" s="33"/>
      <c r="D9" s="33"/>
      <c r="E9" s="33"/>
      <c r="F9" s="33"/>
      <c r="G9" s="417"/>
      <c r="H9" s="418"/>
    </row>
    <row r="10" spans="1:8" s="14" customFormat="1" ht="12.75" x14ac:dyDescent="0.2">
      <c r="A10" s="13" t="s">
        <v>622</v>
      </c>
      <c r="B10" s="33"/>
      <c r="C10" s="33"/>
      <c r="D10" s="33"/>
      <c r="E10" s="33"/>
      <c r="F10" s="33"/>
      <c r="G10" s="267"/>
      <c r="H10" s="268"/>
    </row>
    <row r="11" spans="1:8" s="14" customFormat="1" ht="12.75" x14ac:dyDescent="0.2">
      <c r="A11" s="13" t="s">
        <v>623</v>
      </c>
      <c r="B11" s="33"/>
      <c r="C11" s="33"/>
      <c r="D11" s="33"/>
      <c r="E11" s="33"/>
      <c r="F11" s="33"/>
      <c r="G11" s="267"/>
      <c r="H11" s="268"/>
    </row>
    <row r="12" spans="1:8" s="14" customFormat="1" ht="12.75" x14ac:dyDescent="0.2">
      <c r="A12" s="13" t="s">
        <v>624</v>
      </c>
      <c r="B12" s="33"/>
      <c r="C12" s="33"/>
      <c r="D12" s="33"/>
      <c r="E12" s="33"/>
      <c r="F12" s="33"/>
      <c r="G12" s="267"/>
      <c r="H12" s="268"/>
    </row>
    <row r="13" spans="1:8" s="14" customFormat="1" ht="12.75" x14ac:dyDescent="0.2">
      <c r="A13" s="13" t="s">
        <v>760</v>
      </c>
      <c r="B13" s="286"/>
      <c r="C13" s="286"/>
      <c r="D13" s="286"/>
      <c r="E13" s="286"/>
      <c r="F13" s="286"/>
      <c r="G13" s="267"/>
      <c r="H13" s="268"/>
    </row>
    <row r="14" spans="1:8" s="14" customFormat="1" ht="12.75" x14ac:dyDescent="0.2">
      <c r="A14" s="13" t="s">
        <v>515</v>
      </c>
      <c r="B14" s="286"/>
      <c r="C14" s="286"/>
      <c r="D14" s="286"/>
      <c r="E14" s="286"/>
      <c r="F14" s="286"/>
      <c r="G14" s="267"/>
      <c r="H14" s="268"/>
    </row>
    <row r="15" spans="1:8" s="14" customFormat="1" ht="12.75" x14ac:dyDescent="0.2">
      <c r="A15" s="13" t="s">
        <v>626</v>
      </c>
      <c r="B15" s="33"/>
      <c r="C15" s="33"/>
      <c r="D15" s="33"/>
      <c r="E15" s="33"/>
      <c r="F15" s="33"/>
      <c r="G15" s="267"/>
      <c r="H15" s="268"/>
    </row>
    <row r="16" spans="1:8" s="14" customFormat="1" ht="12.75" x14ac:dyDescent="0.2">
      <c r="A16" s="13" t="s">
        <v>627</v>
      </c>
      <c r="B16" s="33"/>
      <c r="C16" s="33"/>
      <c r="D16" s="33"/>
      <c r="E16" s="33"/>
      <c r="F16" s="33"/>
      <c r="G16" s="267"/>
      <c r="H16" s="268"/>
    </row>
    <row r="17" spans="1:8" s="14" customFormat="1" ht="12.75" x14ac:dyDescent="0.2">
      <c r="A17" s="13" t="s">
        <v>628</v>
      </c>
      <c r="B17" s="33"/>
      <c r="C17" s="33"/>
      <c r="D17" s="33"/>
      <c r="E17" s="33"/>
      <c r="F17" s="33"/>
      <c r="G17" s="267"/>
      <c r="H17" s="268"/>
    </row>
    <row r="18" spans="1:8" s="14" customFormat="1" ht="12.75" x14ac:dyDescent="0.2">
      <c r="A18" s="13" t="s">
        <v>629</v>
      </c>
      <c r="B18" s="33"/>
      <c r="C18" s="33"/>
      <c r="D18" s="33"/>
      <c r="E18" s="33"/>
      <c r="F18" s="33"/>
      <c r="G18" s="267"/>
      <c r="H18" s="268"/>
    </row>
    <row r="19" spans="1:8" s="14" customFormat="1" ht="12.75" x14ac:dyDescent="0.2">
      <c r="A19" s="13" t="s">
        <v>630</v>
      </c>
      <c r="B19" s="24"/>
      <c r="C19" s="33"/>
      <c r="D19" s="33"/>
      <c r="E19" s="33"/>
      <c r="F19" s="33"/>
      <c r="G19" s="267"/>
      <c r="H19" s="268"/>
    </row>
    <row r="20" spans="1:8" s="14" customFormat="1" ht="12.75" x14ac:dyDescent="0.2">
      <c r="A20" s="59"/>
      <c r="B20" s="33"/>
      <c r="C20" s="33"/>
      <c r="D20" s="33"/>
      <c r="E20" s="33"/>
      <c r="F20" s="33"/>
      <c r="G20" s="267"/>
      <c r="H20" s="268"/>
    </row>
    <row r="21" spans="1:8" s="14" customFormat="1" ht="12.75" x14ac:dyDescent="0.2">
      <c r="A21" s="12" t="s">
        <v>762</v>
      </c>
      <c r="B21" s="33"/>
      <c r="C21" s="33"/>
      <c r="D21" s="33"/>
      <c r="E21" s="33"/>
      <c r="F21" s="33"/>
      <c r="G21" s="267"/>
      <c r="H21" s="268"/>
    </row>
    <row r="22" spans="1:8" s="14" customFormat="1" ht="12.75" x14ac:dyDescent="0.2">
      <c r="A22" s="13" t="s">
        <v>622</v>
      </c>
      <c r="B22" s="33"/>
      <c r="C22" s="33"/>
      <c r="D22" s="33"/>
      <c r="E22" s="33"/>
      <c r="F22" s="33"/>
      <c r="G22" s="267"/>
      <c r="H22" s="268"/>
    </row>
    <row r="23" spans="1:8" s="14" customFormat="1" ht="12.75" x14ac:dyDescent="0.2">
      <c r="A23" s="13" t="s">
        <v>623</v>
      </c>
      <c r="B23" s="33"/>
      <c r="C23" s="33"/>
      <c r="D23" s="33"/>
      <c r="E23" s="33"/>
      <c r="F23" s="33"/>
      <c r="G23" s="267"/>
      <c r="H23" s="268"/>
    </row>
    <row r="24" spans="1:8" s="14" customFormat="1" ht="12.75" x14ac:dyDescent="0.2">
      <c r="A24" s="13" t="s">
        <v>624</v>
      </c>
      <c r="B24" s="33"/>
      <c r="C24" s="33"/>
      <c r="D24" s="33"/>
      <c r="E24" s="33"/>
      <c r="F24" s="33"/>
      <c r="G24" s="267"/>
      <c r="H24" s="268"/>
    </row>
    <row r="25" spans="1:8" s="14" customFormat="1" ht="12.75" x14ac:dyDescent="0.2">
      <c r="A25" s="13" t="s">
        <v>760</v>
      </c>
      <c r="B25" s="286"/>
      <c r="C25" s="286"/>
      <c r="D25" s="286"/>
      <c r="E25" s="286"/>
      <c r="F25" s="286"/>
      <c r="G25" s="267"/>
      <c r="H25" s="268"/>
    </row>
    <row r="26" spans="1:8" s="14" customFormat="1" ht="12.75" x14ac:dyDescent="0.2">
      <c r="A26" s="13" t="s">
        <v>515</v>
      </c>
      <c r="B26" s="286"/>
      <c r="C26" s="286"/>
      <c r="D26" s="286"/>
      <c r="E26" s="286"/>
      <c r="F26" s="286"/>
      <c r="G26" s="267"/>
      <c r="H26" s="268"/>
    </row>
    <row r="27" spans="1:8" s="14" customFormat="1" ht="12.75" x14ac:dyDescent="0.2">
      <c r="A27" s="13" t="s">
        <v>626</v>
      </c>
      <c r="B27" s="33"/>
      <c r="C27" s="33"/>
      <c r="D27" s="33"/>
      <c r="E27" s="33"/>
      <c r="F27" s="33"/>
      <c r="G27" s="267"/>
      <c r="H27" s="268"/>
    </row>
    <row r="28" spans="1:8" s="14" customFormat="1" ht="12.75" x14ac:dyDescent="0.2">
      <c r="A28" s="13" t="s">
        <v>627</v>
      </c>
      <c r="B28" s="33"/>
      <c r="C28" s="33"/>
      <c r="D28" s="33"/>
      <c r="E28" s="33"/>
      <c r="F28" s="33"/>
      <c r="G28" s="267"/>
      <c r="H28" s="268"/>
    </row>
    <row r="29" spans="1:8" s="14" customFormat="1" ht="12.75" x14ac:dyDescent="0.2">
      <c r="A29" s="13" t="s">
        <v>628</v>
      </c>
      <c r="B29" s="33"/>
      <c r="C29" s="33"/>
      <c r="D29" s="33"/>
      <c r="E29" s="33"/>
      <c r="F29" s="33"/>
      <c r="G29" s="267"/>
      <c r="H29" s="268"/>
    </row>
    <row r="30" spans="1:8" s="14" customFormat="1" ht="12.75" x14ac:dyDescent="0.2">
      <c r="A30" s="13" t="s">
        <v>629</v>
      </c>
      <c r="B30" s="33"/>
      <c r="C30" s="33"/>
      <c r="D30" s="33"/>
      <c r="E30" s="33"/>
      <c r="F30" s="33"/>
      <c r="G30" s="267"/>
      <c r="H30" s="268"/>
    </row>
    <row r="31" spans="1:8" s="14" customFormat="1" ht="12.75" x14ac:dyDescent="0.2">
      <c r="A31" s="13" t="s">
        <v>630</v>
      </c>
      <c r="B31" s="24"/>
      <c r="C31" s="33"/>
      <c r="D31" s="33"/>
      <c r="E31" s="33"/>
      <c r="F31" s="33"/>
      <c r="G31" s="267"/>
      <c r="H31" s="268"/>
    </row>
    <row r="32" spans="1:8" s="14" customFormat="1" ht="12.75" x14ac:dyDescent="0.2">
      <c r="A32" s="59"/>
      <c r="B32" s="24"/>
      <c r="C32" s="33"/>
      <c r="D32" s="33"/>
      <c r="E32" s="33"/>
      <c r="F32" s="33"/>
      <c r="G32" s="267"/>
      <c r="H32" s="268"/>
    </row>
    <row r="33" spans="1:8" s="14" customFormat="1" ht="12.75" x14ac:dyDescent="0.2">
      <c r="A33" s="12" t="s">
        <v>763</v>
      </c>
      <c r="B33" s="24"/>
      <c r="C33" s="33"/>
      <c r="D33" s="33"/>
      <c r="E33" s="33"/>
      <c r="F33" s="33"/>
      <c r="G33" s="267"/>
      <c r="H33" s="268"/>
    </row>
    <row r="34" spans="1:8" s="14" customFormat="1" ht="12.75" x14ac:dyDescent="0.2">
      <c r="A34" s="41"/>
      <c r="B34" s="41"/>
      <c r="C34" s="41"/>
      <c r="D34" s="41"/>
      <c r="E34" s="41"/>
      <c r="F34" s="41"/>
      <c r="G34" s="261"/>
      <c r="H34" s="262"/>
    </row>
  </sheetData>
  <mergeCells count="45">
    <mergeCell ref="G33:H33"/>
    <mergeCell ref="G34:H34"/>
    <mergeCell ref="G27:H27"/>
    <mergeCell ref="G28:H28"/>
    <mergeCell ref="G29:H29"/>
    <mergeCell ref="G30:H30"/>
    <mergeCell ref="G31:H31"/>
    <mergeCell ref="G32:H32"/>
    <mergeCell ref="G24:H24"/>
    <mergeCell ref="B25:B26"/>
    <mergeCell ref="C25:C26"/>
    <mergeCell ref="D25:D26"/>
    <mergeCell ref="E25:E26"/>
    <mergeCell ref="F25:F26"/>
    <mergeCell ref="G25:H26"/>
    <mergeCell ref="G19:H19"/>
    <mergeCell ref="G20:H20"/>
    <mergeCell ref="G21:H21"/>
    <mergeCell ref="G22:H22"/>
    <mergeCell ref="G23:H23"/>
    <mergeCell ref="G13:H14"/>
    <mergeCell ref="G15:H15"/>
    <mergeCell ref="G16:H16"/>
    <mergeCell ref="G17:H17"/>
    <mergeCell ref="G18:H18"/>
    <mergeCell ref="B13:B14"/>
    <mergeCell ref="C13:C14"/>
    <mergeCell ref="D13:D14"/>
    <mergeCell ref="E13:E14"/>
    <mergeCell ref="F13:F14"/>
    <mergeCell ref="G6:H8"/>
    <mergeCell ref="G9:H9"/>
    <mergeCell ref="G10:H10"/>
    <mergeCell ref="G11:H11"/>
    <mergeCell ref="G12:H12"/>
    <mergeCell ref="A6:A8"/>
    <mergeCell ref="C6:C8"/>
    <mergeCell ref="D6:D8"/>
    <mergeCell ref="E6:E8"/>
    <mergeCell ref="F6:F8"/>
    <mergeCell ref="A1:H1"/>
    <mergeCell ref="A2:H2"/>
    <mergeCell ref="A3:H3"/>
    <mergeCell ref="A4:H4"/>
    <mergeCell ref="A5:H5"/>
  </mergeCells>
  <pageMargins left="0.7" right="0.7" top="0.75" bottom="0.75" header="0.3" footer="0.3"/>
  <pageSetup scale="7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zoomScaleNormal="100" workbookViewId="0">
      <selection sqref="A1:G6"/>
    </sheetView>
  </sheetViews>
  <sheetFormatPr baseColWidth="10" defaultRowHeight="15" x14ac:dyDescent="0.25"/>
  <cols>
    <col min="1" max="1" width="47" style="2" bestFit="1" customWidth="1"/>
    <col min="2" max="16384" width="11.42578125" style="2"/>
  </cols>
  <sheetData>
    <row r="1" spans="1:7" x14ac:dyDescent="0.25">
      <c r="A1" s="405" t="s">
        <v>490</v>
      </c>
      <c r="B1" s="406"/>
      <c r="C1" s="406"/>
      <c r="D1" s="406"/>
      <c r="E1" s="406"/>
      <c r="F1" s="406"/>
      <c r="G1" s="407"/>
    </row>
    <row r="2" spans="1:7" x14ac:dyDescent="0.25">
      <c r="A2" s="405" t="s">
        <v>516</v>
      </c>
      <c r="B2" s="406"/>
      <c r="C2" s="406"/>
      <c r="D2" s="406"/>
      <c r="E2" s="406"/>
      <c r="F2" s="406"/>
      <c r="G2" s="407"/>
    </row>
    <row r="3" spans="1:7" x14ac:dyDescent="0.25">
      <c r="A3" s="405" t="s">
        <v>2</v>
      </c>
      <c r="B3" s="406"/>
      <c r="C3" s="406"/>
      <c r="D3" s="406"/>
      <c r="E3" s="406"/>
      <c r="F3" s="406"/>
      <c r="G3" s="407"/>
    </row>
    <row r="4" spans="1:7" x14ac:dyDescent="0.25">
      <c r="A4" s="288" t="s">
        <v>493</v>
      </c>
      <c r="B4" s="288" t="s">
        <v>764</v>
      </c>
      <c r="C4" s="288" t="s">
        <v>765</v>
      </c>
      <c r="D4" s="288" t="s">
        <v>766</v>
      </c>
      <c r="E4" s="288" t="s">
        <v>767</v>
      </c>
      <c r="F4" s="159" t="s">
        <v>517</v>
      </c>
      <c r="G4" s="159" t="s">
        <v>518</v>
      </c>
    </row>
    <row r="5" spans="1:7" x14ac:dyDescent="0.25">
      <c r="A5" s="411"/>
      <c r="B5" s="411"/>
      <c r="C5" s="411"/>
      <c r="D5" s="411"/>
      <c r="E5" s="411"/>
      <c r="F5" s="160" t="s">
        <v>265</v>
      </c>
      <c r="G5" s="160" t="s">
        <v>519</v>
      </c>
    </row>
    <row r="6" spans="1:7" ht="17.25" x14ac:dyDescent="0.25">
      <c r="A6" s="289"/>
      <c r="B6" s="289"/>
      <c r="C6" s="289"/>
      <c r="D6" s="289"/>
      <c r="E6" s="289"/>
      <c r="F6" s="161"/>
      <c r="G6" s="162" t="s">
        <v>768</v>
      </c>
    </row>
    <row r="7" spans="1:7" s="14" customFormat="1" ht="12.75" x14ac:dyDescent="0.2">
      <c r="A7" s="29"/>
      <c r="B7" s="29"/>
      <c r="C7" s="29"/>
      <c r="D7" s="29"/>
      <c r="E7" s="29"/>
      <c r="F7" s="29"/>
      <c r="G7" s="29"/>
    </row>
    <row r="8" spans="1:7" s="14" customFormat="1" ht="12.75" x14ac:dyDescent="0.2">
      <c r="A8" s="12" t="s">
        <v>769</v>
      </c>
      <c r="B8" s="286"/>
      <c r="C8" s="286"/>
      <c r="D8" s="286"/>
      <c r="E8" s="286"/>
      <c r="F8" s="286"/>
      <c r="G8" s="286"/>
    </row>
    <row r="9" spans="1:7" s="14" customFormat="1" ht="12.75" x14ac:dyDescent="0.2">
      <c r="A9" s="148" t="s">
        <v>503</v>
      </c>
      <c r="B9" s="286"/>
      <c r="C9" s="286"/>
      <c r="D9" s="286"/>
      <c r="E9" s="286"/>
      <c r="F9" s="286"/>
      <c r="G9" s="286"/>
    </row>
    <row r="10" spans="1:7" s="14" customFormat="1" ht="12.75" x14ac:dyDescent="0.2">
      <c r="A10" s="150" t="s">
        <v>601</v>
      </c>
      <c r="B10" s="33"/>
      <c r="C10" s="33"/>
      <c r="D10" s="33"/>
      <c r="E10" s="33"/>
      <c r="F10" s="33"/>
      <c r="G10" s="33"/>
    </row>
    <row r="11" spans="1:7" s="14" customFormat="1" ht="12.75" x14ac:dyDescent="0.2">
      <c r="A11" s="150" t="s">
        <v>602</v>
      </c>
      <c r="B11" s="33"/>
      <c r="C11" s="33"/>
      <c r="D11" s="33"/>
      <c r="E11" s="33"/>
      <c r="F11" s="33"/>
      <c r="G11" s="33"/>
    </row>
    <row r="12" spans="1:7" s="14" customFormat="1" ht="12.75" x14ac:dyDescent="0.2">
      <c r="A12" s="150" t="s">
        <v>603</v>
      </c>
      <c r="B12" s="33"/>
      <c r="C12" s="33"/>
      <c r="D12" s="33"/>
      <c r="E12" s="33"/>
      <c r="F12" s="33"/>
      <c r="G12" s="33"/>
    </row>
    <row r="13" spans="1:7" s="14" customFormat="1" ht="12.75" x14ac:dyDescent="0.2">
      <c r="A13" s="150" t="s">
        <v>604</v>
      </c>
      <c r="B13" s="33"/>
      <c r="C13" s="33"/>
      <c r="D13" s="33"/>
      <c r="E13" s="33"/>
      <c r="F13" s="33"/>
      <c r="G13" s="33"/>
    </row>
    <row r="14" spans="1:7" s="14" customFormat="1" ht="12.75" x14ac:dyDescent="0.2">
      <c r="A14" s="150" t="s">
        <v>605</v>
      </c>
      <c r="B14" s="33"/>
      <c r="C14" s="33"/>
      <c r="D14" s="33"/>
      <c r="E14" s="33"/>
      <c r="F14" s="33"/>
      <c r="G14" s="33"/>
    </row>
    <row r="15" spans="1:7" s="14" customFormat="1" ht="12.75" x14ac:dyDescent="0.2">
      <c r="A15" s="150" t="s">
        <v>606</v>
      </c>
      <c r="B15" s="33"/>
      <c r="C15" s="33"/>
      <c r="D15" s="33"/>
      <c r="E15" s="33"/>
      <c r="F15" s="33"/>
      <c r="G15" s="33"/>
    </row>
    <row r="16" spans="1:7" s="14" customFormat="1" ht="12.75" x14ac:dyDescent="0.2">
      <c r="A16" s="150" t="s">
        <v>607</v>
      </c>
      <c r="B16" s="33"/>
      <c r="C16" s="33"/>
      <c r="D16" s="33"/>
      <c r="E16" s="33"/>
      <c r="F16" s="33"/>
      <c r="G16" s="33"/>
    </row>
    <row r="17" spans="1:7" s="14" customFormat="1" ht="12.75" x14ac:dyDescent="0.2">
      <c r="A17" s="150" t="s">
        <v>608</v>
      </c>
      <c r="B17" s="33"/>
      <c r="C17" s="33"/>
      <c r="D17" s="33"/>
      <c r="E17" s="33"/>
      <c r="F17" s="33"/>
      <c r="G17" s="33"/>
    </row>
    <row r="18" spans="1:7" s="14" customFormat="1" ht="12.75" x14ac:dyDescent="0.2">
      <c r="A18" s="150" t="s">
        <v>609</v>
      </c>
      <c r="B18" s="33"/>
      <c r="C18" s="33"/>
      <c r="D18" s="33"/>
      <c r="E18" s="33"/>
      <c r="F18" s="33"/>
      <c r="G18" s="33"/>
    </row>
    <row r="19" spans="1:7" s="14" customFormat="1" ht="12.75" x14ac:dyDescent="0.2">
      <c r="A19" s="150" t="s">
        <v>610</v>
      </c>
      <c r="B19" s="33"/>
      <c r="C19" s="33"/>
      <c r="D19" s="33"/>
      <c r="E19" s="33"/>
      <c r="F19" s="33"/>
      <c r="G19" s="33"/>
    </row>
    <row r="20" spans="1:7" s="14" customFormat="1" ht="12.75" x14ac:dyDescent="0.2">
      <c r="A20" s="150" t="s">
        <v>611</v>
      </c>
      <c r="B20" s="33"/>
      <c r="C20" s="33"/>
      <c r="D20" s="33"/>
      <c r="E20" s="33"/>
      <c r="F20" s="33"/>
      <c r="G20" s="33"/>
    </row>
    <row r="21" spans="1:7" s="14" customFormat="1" ht="12.75" x14ac:dyDescent="0.2">
      <c r="A21" s="150" t="s">
        <v>612</v>
      </c>
      <c r="B21" s="33"/>
      <c r="C21" s="33"/>
      <c r="D21" s="33"/>
      <c r="E21" s="33"/>
      <c r="F21" s="33"/>
      <c r="G21" s="33"/>
    </row>
    <row r="22" spans="1:7" s="14" customFormat="1" ht="12.75" x14ac:dyDescent="0.2">
      <c r="A22" s="59"/>
      <c r="B22" s="33"/>
      <c r="C22" s="33"/>
      <c r="D22" s="33"/>
      <c r="E22" s="33"/>
      <c r="F22" s="33"/>
      <c r="G22" s="33"/>
    </row>
    <row r="23" spans="1:7" s="14" customFormat="1" x14ac:dyDescent="0.2">
      <c r="A23" s="12" t="s">
        <v>770</v>
      </c>
      <c r="B23" s="33"/>
      <c r="C23" s="33"/>
      <c r="D23" s="33"/>
      <c r="E23" s="33"/>
      <c r="F23" s="33"/>
      <c r="G23" s="33"/>
    </row>
    <row r="24" spans="1:7" s="14" customFormat="1" ht="12.75" x14ac:dyDescent="0.2">
      <c r="A24" s="150" t="s">
        <v>613</v>
      </c>
      <c r="B24" s="33"/>
      <c r="C24" s="33"/>
      <c r="D24" s="33"/>
      <c r="E24" s="33"/>
      <c r="F24" s="33"/>
      <c r="G24" s="33"/>
    </row>
    <row r="25" spans="1:7" s="14" customFormat="1" ht="12.75" x14ac:dyDescent="0.2">
      <c r="A25" s="150" t="s">
        <v>614</v>
      </c>
      <c r="B25" s="33"/>
      <c r="C25" s="33"/>
      <c r="D25" s="33"/>
      <c r="E25" s="33"/>
      <c r="F25" s="33"/>
      <c r="G25" s="33"/>
    </row>
    <row r="26" spans="1:7" s="14" customFormat="1" ht="12.75" x14ac:dyDescent="0.2">
      <c r="A26" s="150" t="s">
        <v>615</v>
      </c>
      <c r="B26" s="33"/>
      <c r="C26" s="33"/>
      <c r="D26" s="33"/>
      <c r="E26" s="33"/>
      <c r="F26" s="33"/>
      <c r="G26" s="33"/>
    </row>
    <row r="27" spans="1:7" s="14" customFormat="1" ht="12.75" x14ac:dyDescent="0.2">
      <c r="A27" s="150" t="s">
        <v>621</v>
      </c>
      <c r="B27" s="286"/>
      <c r="C27" s="286"/>
      <c r="D27" s="286"/>
      <c r="E27" s="286"/>
      <c r="F27" s="286"/>
      <c r="G27" s="286"/>
    </row>
    <row r="28" spans="1:7" s="14" customFormat="1" ht="12.75" x14ac:dyDescent="0.2">
      <c r="A28" s="150" t="s">
        <v>335</v>
      </c>
      <c r="B28" s="286"/>
      <c r="C28" s="286"/>
      <c r="D28" s="286"/>
      <c r="E28" s="286"/>
      <c r="F28" s="286"/>
      <c r="G28" s="286"/>
    </row>
    <row r="29" spans="1:7" s="14" customFormat="1" ht="12.75" x14ac:dyDescent="0.2">
      <c r="A29" s="150" t="s">
        <v>617</v>
      </c>
      <c r="B29" s="33"/>
      <c r="C29" s="33"/>
      <c r="D29" s="33"/>
      <c r="E29" s="33"/>
      <c r="F29" s="33"/>
      <c r="G29" s="33"/>
    </row>
    <row r="30" spans="1:7" s="14" customFormat="1" ht="12.75" x14ac:dyDescent="0.2">
      <c r="A30" s="59"/>
      <c r="B30" s="33"/>
      <c r="C30" s="33"/>
      <c r="D30" s="33"/>
      <c r="E30" s="33"/>
      <c r="F30" s="33"/>
      <c r="G30" s="33"/>
    </row>
    <row r="31" spans="1:7" s="14" customFormat="1" ht="12.75" x14ac:dyDescent="0.2">
      <c r="A31" s="12" t="s">
        <v>771</v>
      </c>
      <c r="B31" s="33"/>
      <c r="C31" s="33"/>
      <c r="D31" s="33"/>
      <c r="E31" s="33"/>
      <c r="F31" s="33"/>
      <c r="G31" s="33"/>
    </row>
    <row r="32" spans="1:7" s="14" customFormat="1" ht="12.75" x14ac:dyDescent="0.2">
      <c r="A32" s="59" t="s">
        <v>340</v>
      </c>
      <c r="B32" s="33"/>
      <c r="C32" s="33"/>
      <c r="D32" s="33"/>
      <c r="E32" s="33"/>
      <c r="F32" s="33"/>
      <c r="G32" s="33"/>
    </row>
    <row r="33" spans="1:7" s="14" customFormat="1" ht="12.75" x14ac:dyDescent="0.2">
      <c r="A33" s="59"/>
      <c r="B33" s="33"/>
      <c r="C33" s="33"/>
      <c r="D33" s="33"/>
      <c r="E33" s="33"/>
      <c r="F33" s="33"/>
      <c r="G33" s="33"/>
    </row>
    <row r="34" spans="1:7" s="14" customFormat="1" ht="12.75" x14ac:dyDescent="0.2">
      <c r="A34" s="12" t="s">
        <v>772</v>
      </c>
      <c r="B34" s="33"/>
      <c r="C34" s="33"/>
      <c r="D34" s="33"/>
      <c r="E34" s="33"/>
      <c r="F34" s="33"/>
      <c r="G34" s="33"/>
    </row>
    <row r="35" spans="1:7" s="14" customFormat="1" ht="12.75" x14ac:dyDescent="0.2">
      <c r="A35" s="59"/>
      <c r="B35" s="33"/>
      <c r="C35" s="33"/>
      <c r="D35" s="33"/>
      <c r="E35" s="33"/>
      <c r="F35" s="33"/>
      <c r="G35" s="33"/>
    </row>
    <row r="36" spans="1:7" s="14" customFormat="1" ht="12.75" x14ac:dyDescent="0.2">
      <c r="A36" s="58" t="s">
        <v>342</v>
      </c>
      <c r="B36" s="33"/>
      <c r="C36" s="33"/>
      <c r="D36" s="33"/>
      <c r="E36" s="33"/>
      <c r="F36" s="33"/>
      <c r="G36" s="33"/>
    </row>
    <row r="37" spans="1:7" s="14" customFormat="1" ht="12.75" x14ac:dyDescent="0.2">
      <c r="A37" s="59" t="s">
        <v>520</v>
      </c>
      <c r="B37" s="286"/>
      <c r="C37" s="286"/>
      <c r="D37" s="286"/>
      <c r="E37" s="286"/>
      <c r="F37" s="286"/>
      <c r="G37" s="286"/>
    </row>
    <row r="38" spans="1:7" s="14" customFormat="1" ht="12.75" x14ac:dyDescent="0.2">
      <c r="A38" s="59" t="s">
        <v>521</v>
      </c>
      <c r="B38" s="286"/>
      <c r="C38" s="286"/>
      <c r="D38" s="286"/>
      <c r="E38" s="286"/>
      <c r="F38" s="286"/>
      <c r="G38" s="286"/>
    </row>
    <row r="39" spans="1:7" s="14" customFormat="1" ht="12.75" x14ac:dyDescent="0.2">
      <c r="A39" s="59" t="s">
        <v>522</v>
      </c>
      <c r="B39" s="286"/>
      <c r="C39" s="286"/>
      <c r="D39" s="286"/>
      <c r="E39" s="286"/>
      <c r="F39" s="286"/>
      <c r="G39" s="286"/>
    </row>
    <row r="40" spans="1:7" s="14" customFormat="1" ht="12.75" x14ac:dyDescent="0.2">
      <c r="A40" s="59" t="s">
        <v>307</v>
      </c>
      <c r="B40" s="286"/>
      <c r="C40" s="286"/>
      <c r="D40" s="286"/>
      <c r="E40" s="286"/>
      <c r="F40" s="286"/>
      <c r="G40" s="286"/>
    </row>
    <row r="41" spans="1:7" s="14" customFormat="1" ht="12.75" x14ac:dyDescent="0.2">
      <c r="A41" s="58" t="s">
        <v>509</v>
      </c>
      <c r="B41" s="33"/>
      <c r="C41" s="33"/>
      <c r="D41" s="33"/>
      <c r="E41" s="33"/>
      <c r="F41" s="33"/>
      <c r="G41" s="33"/>
    </row>
    <row r="42" spans="1:7" s="14" customFormat="1" ht="12.75" x14ac:dyDescent="0.2">
      <c r="A42" s="41"/>
      <c r="B42" s="41"/>
      <c r="C42" s="41"/>
      <c r="D42" s="41"/>
      <c r="E42" s="41"/>
      <c r="F42" s="41"/>
      <c r="G42" s="41"/>
    </row>
    <row r="43" spans="1:7" ht="15" customHeight="1" x14ac:dyDescent="0.25">
      <c r="A43" s="419" t="s">
        <v>523</v>
      </c>
      <c r="B43" s="419"/>
      <c r="C43" s="419"/>
      <c r="D43" s="419"/>
      <c r="E43" s="419"/>
      <c r="F43" s="419"/>
      <c r="G43" s="419"/>
    </row>
    <row r="44" spans="1:7" ht="15" customHeight="1" x14ac:dyDescent="0.25">
      <c r="A44" s="420" t="s">
        <v>524</v>
      </c>
      <c r="B44" s="420"/>
      <c r="C44" s="420"/>
      <c r="D44" s="420"/>
      <c r="E44" s="420"/>
      <c r="F44" s="420"/>
      <c r="G44" s="420"/>
    </row>
  </sheetData>
  <mergeCells count="34">
    <mergeCell ref="G8:G9"/>
    <mergeCell ref="A1:G1"/>
    <mergeCell ref="A2:G2"/>
    <mergeCell ref="A3:G3"/>
    <mergeCell ref="A4:A6"/>
    <mergeCell ref="B4:B6"/>
    <mergeCell ref="C4:C6"/>
    <mergeCell ref="D4:D6"/>
    <mergeCell ref="E4:E6"/>
    <mergeCell ref="B8:B9"/>
    <mergeCell ref="C8:C9"/>
    <mergeCell ref="D8:D9"/>
    <mergeCell ref="E8:E9"/>
    <mergeCell ref="F8:F9"/>
    <mergeCell ref="G37:G38"/>
    <mergeCell ref="B27:B28"/>
    <mergeCell ref="C27:C28"/>
    <mergeCell ref="D27:D28"/>
    <mergeCell ref="E27:E28"/>
    <mergeCell ref="F27:F28"/>
    <mergeCell ref="G27:G28"/>
    <mergeCell ref="B37:B38"/>
    <mergeCell ref="C37:C38"/>
    <mergeCell ref="D37:D38"/>
    <mergeCell ref="E37:E38"/>
    <mergeCell ref="F37:F38"/>
    <mergeCell ref="A43:G43"/>
    <mergeCell ref="A44:G44"/>
    <mergeCell ref="B39:B40"/>
    <mergeCell ref="C39:C40"/>
    <mergeCell ref="D39:D40"/>
    <mergeCell ref="E39:E40"/>
    <mergeCell ref="F39:F40"/>
    <mergeCell ref="G39:G40"/>
  </mergeCells>
  <pageMargins left="0.7" right="0.7" top="0.75" bottom="0.75" header="0.3" footer="0.3"/>
  <pageSetup scale="7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zoomScaleNormal="100" workbookViewId="0">
      <selection sqref="A1:H7"/>
    </sheetView>
  </sheetViews>
  <sheetFormatPr baseColWidth="10" defaultRowHeight="15" x14ac:dyDescent="0.25"/>
  <cols>
    <col min="1" max="1" width="37" style="2" customWidth="1"/>
    <col min="2" max="6" width="10" style="2" bestFit="1" customWidth="1"/>
    <col min="7" max="16384" width="11.42578125" style="2"/>
  </cols>
  <sheetData>
    <row r="1" spans="1:8" x14ac:dyDescent="0.25">
      <c r="A1" s="414"/>
      <c r="B1" s="415"/>
      <c r="C1" s="415"/>
      <c r="D1" s="415"/>
      <c r="E1" s="415"/>
      <c r="F1" s="415"/>
      <c r="G1" s="415"/>
      <c r="H1" s="416"/>
    </row>
    <row r="2" spans="1:8" x14ac:dyDescent="0.25">
      <c r="A2" s="402" t="s">
        <v>510</v>
      </c>
      <c r="B2" s="403"/>
      <c r="C2" s="403"/>
      <c r="D2" s="403"/>
      <c r="E2" s="403"/>
      <c r="F2" s="403"/>
      <c r="G2" s="403"/>
      <c r="H2" s="404"/>
    </row>
    <row r="3" spans="1:8" x14ac:dyDescent="0.25">
      <c r="A3" s="405" t="s">
        <v>525</v>
      </c>
      <c r="B3" s="406"/>
      <c r="C3" s="406"/>
      <c r="D3" s="406"/>
      <c r="E3" s="406"/>
      <c r="F3" s="406"/>
      <c r="G3" s="406"/>
      <c r="H3" s="407"/>
    </row>
    <row r="4" spans="1:8" x14ac:dyDescent="0.25">
      <c r="A4" s="405" t="s">
        <v>2</v>
      </c>
      <c r="B4" s="406"/>
      <c r="C4" s="406"/>
      <c r="D4" s="406"/>
      <c r="E4" s="406"/>
      <c r="F4" s="406"/>
      <c r="G4" s="406"/>
      <c r="H4" s="407"/>
    </row>
    <row r="5" spans="1:8" x14ac:dyDescent="0.25">
      <c r="A5" s="288" t="s">
        <v>493</v>
      </c>
      <c r="B5" s="288" t="s">
        <v>764</v>
      </c>
      <c r="C5" s="288" t="s">
        <v>765</v>
      </c>
      <c r="D5" s="288" t="s">
        <v>766</v>
      </c>
      <c r="E5" s="288" t="s">
        <v>767</v>
      </c>
      <c r="F5" s="288" t="s">
        <v>773</v>
      </c>
      <c r="G5" s="408" t="s">
        <v>518</v>
      </c>
      <c r="H5" s="410"/>
    </row>
    <row r="6" spans="1:8" x14ac:dyDescent="0.25">
      <c r="A6" s="411"/>
      <c r="B6" s="411"/>
      <c r="C6" s="411"/>
      <c r="D6" s="411"/>
      <c r="E6" s="411"/>
      <c r="F6" s="411"/>
      <c r="G6" s="412" t="s">
        <v>519</v>
      </c>
      <c r="H6" s="413"/>
    </row>
    <row r="7" spans="1:8" ht="17.25" x14ac:dyDescent="0.25">
      <c r="A7" s="289"/>
      <c r="B7" s="289"/>
      <c r="C7" s="289"/>
      <c r="D7" s="289"/>
      <c r="E7" s="289"/>
      <c r="F7" s="289"/>
      <c r="G7" s="402" t="s">
        <v>768</v>
      </c>
      <c r="H7" s="404"/>
    </row>
    <row r="8" spans="1:8" s="14" customFormat="1" ht="25.5" x14ac:dyDescent="0.2">
      <c r="A8" s="151" t="s">
        <v>761</v>
      </c>
      <c r="B8" s="151"/>
      <c r="C8" s="151"/>
      <c r="D8" s="151"/>
      <c r="E8" s="151"/>
      <c r="F8" s="151"/>
      <c r="G8" s="421"/>
      <c r="H8" s="422"/>
    </row>
    <row r="9" spans="1:8" s="14" customFormat="1" ht="12.75" x14ac:dyDescent="0.2">
      <c r="A9" s="151" t="s">
        <v>622</v>
      </c>
      <c r="B9" s="151"/>
      <c r="C9" s="151"/>
      <c r="D9" s="151"/>
      <c r="E9" s="151"/>
      <c r="F9" s="151"/>
      <c r="G9" s="421"/>
      <c r="H9" s="422"/>
    </row>
    <row r="10" spans="1:8" s="14" customFormat="1" ht="12.75" x14ac:dyDescent="0.2">
      <c r="A10" s="151" t="s">
        <v>623</v>
      </c>
      <c r="B10" s="151"/>
      <c r="C10" s="151"/>
      <c r="D10" s="151"/>
      <c r="E10" s="151"/>
      <c r="F10" s="151"/>
      <c r="G10" s="421"/>
      <c r="H10" s="422"/>
    </row>
    <row r="11" spans="1:8" s="14" customFormat="1" ht="12.75" x14ac:dyDescent="0.2">
      <c r="A11" s="151" t="s">
        <v>624</v>
      </c>
      <c r="B11" s="151"/>
      <c r="C11" s="151"/>
      <c r="D11" s="151"/>
      <c r="E11" s="151"/>
      <c r="F11" s="151"/>
      <c r="G11" s="421"/>
      <c r="H11" s="422"/>
    </row>
    <row r="12" spans="1:8" s="14" customFormat="1" ht="25.5" x14ac:dyDescent="0.2">
      <c r="A12" s="151" t="s">
        <v>625</v>
      </c>
      <c r="B12" s="151"/>
      <c r="C12" s="151"/>
      <c r="D12" s="151"/>
      <c r="E12" s="151"/>
      <c r="F12" s="151"/>
      <c r="G12" s="421"/>
      <c r="H12" s="422"/>
    </row>
    <row r="13" spans="1:8" s="14" customFormat="1" ht="12.75" x14ac:dyDescent="0.2">
      <c r="A13" s="151" t="s">
        <v>626</v>
      </c>
      <c r="B13" s="151"/>
      <c r="C13" s="151"/>
      <c r="D13" s="151"/>
      <c r="E13" s="151"/>
      <c r="F13" s="151"/>
      <c r="G13" s="421"/>
      <c r="H13" s="422"/>
    </row>
    <row r="14" spans="1:8" s="14" customFormat="1" ht="12.75" x14ac:dyDescent="0.2">
      <c r="A14" s="151" t="s">
        <v>627</v>
      </c>
      <c r="B14" s="151"/>
      <c r="C14" s="151"/>
      <c r="D14" s="151"/>
      <c r="E14" s="151"/>
      <c r="F14" s="151"/>
      <c r="G14" s="421"/>
      <c r="H14" s="422"/>
    </row>
    <row r="15" spans="1:8" s="14" customFormat="1" ht="25.5" x14ac:dyDescent="0.2">
      <c r="A15" s="151" t="s">
        <v>628</v>
      </c>
      <c r="B15" s="151"/>
      <c r="C15" s="151"/>
      <c r="D15" s="151"/>
      <c r="E15" s="151"/>
      <c r="F15" s="151"/>
      <c r="G15" s="421"/>
      <c r="H15" s="422"/>
    </row>
    <row r="16" spans="1:8" s="14" customFormat="1" ht="12.75" x14ac:dyDescent="0.2">
      <c r="A16" s="151" t="s">
        <v>629</v>
      </c>
      <c r="B16" s="151"/>
      <c r="C16" s="151"/>
      <c r="D16" s="151"/>
      <c r="E16" s="151"/>
      <c r="F16" s="151"/>
      <c r="G16" s="421"/>
      <c r="H16" s="422"/>
    </row>
    <row r="17" spans="1:8" s="14" customFormat="1" ht="12.75" x14ac:dyDescent="0.2">
      <c r="A17" s="151" t="s">
        <v>630</v>
      </c>
      <c r="B17" s="151"/>
      <c r="C17" s="151"/>
      <c r="D17" s="151"/>
      <c r="E17" s="151"/>
      <c r="F17" s="151"/>
      <c r="G17" s="421"/>
      <c r="H17" s="422"/>
    </row>
    <row r="18" spans="1:8" s="14" customFormat="1" ht="12.75" x14ac:dyDescent="0.2">
      <c r="A18" s="151"/>
      <c r="B18" s="151"/>
      <c r="C18" s="151"/>
      <c r="D18" s="151"/>
      <c r="E18" s="151"/>
      <c r="F18" s="151"/>
      <c r="G18" s="421"/>
      <c r="H18" s="422"/>
    </row>
    <row r="19" spans="1:8" s="14" customFormat="1" ht="12.75" x14ac:dyDescent="0.2">
      <c r="A19" s="151" t="s">
        <v>762</v>
      </c>
      <c r="B19" s="151"/>
      <c r="C19" s="151"/>
      <c r="D19" s="151"/>
      <c r="E19" s="151"/>
      <c r="F19" s="151"/>
      <c r="G19" s="421"/>
      <c r="H19" s="422"/>
    </row>
    <row r="20" spans="1:8" s="14" customFormat="1" ht="12.75" x14ac:dyDescent="0.2">
      <c r="A20" s="151" t="s">
        <v>622</v>
      </c>
      <c r="B20" s="151"/>
      <c r="C20" s="151"/>
      <c r="D20" s="151"/>
      <c r="E20" s="151"/>
      <c r="F20" s="151"/>
      <c r="G20" s="421"/>
      <c r="H20" s="422"/>
    </row>
    <row r="21" spans="1:8" s="14" customFormat="1" ht="12.75" x14ac:dyDescent="0.2">
      <c r="A21" s="151" t="s">
        <v>623</v>
      </c>
      <c r="B21" s="151"/>
      <c r="C21" s="151"/>
      <c r="D21" s="151"/>
      <c r="E21" s="151"/>
      <c r="F21" s="151"/>
      <c r="G21" s="421"/>
      <c r="H21" s="422"/>
    </row>
    <row r="22" spans="1:8" s="14" customFormat="1" ht="12.75" x14ac:dyDescent="0.2">
      <c r="A22" s="151" t="s">
        <v>624</v>
      </c>
      <c r="B22" s="151"/>
      <c r="C22" s="151"/>
      <c r="D22" s="151"/>
      <c r="E22" s="151"/>
      <c r="F22" s="151"/>
      <c r="G22" s="421"/>
      <c r="H22" s="422"/>
    </row>
    <row r="23" spans="1:8" s="14" customFormat="1" ht="25.5" x14ac:dyDescent="0.2">
      <c r="A23" s="151" t="s">
        <v>625</v>
      </c>
      <c r="B23" s="151"/>
      <c r="C23" s="151"/>
      <c r="D23" s="151"/>
      <c r="E23" s="151"/>
      <c r="F23" s="151"/>
      <c r="G23" s="421"/>
      <c r="H23" s="422"/>
    </row>
    <row r="24" spans="1:8" s="14" customFormat="1" ht="12.75" x14ac:dyDescent="0.2">
      <c r="A24" s="151" t="s">
        <v>626</v>
      </c>
      <c r="B24" s="151"/>
      <c r="C24" s="151"/>
      <c r="D24" s="151"/>
      <c r="E24" s="151"/>
      <c r="F24" s="151"/>
      <c r="G24" s="421"/>
      <c r="H24" s="422"/>
    </row>
    <row r="25" spans="1:8" s="14" customFormat="1" ht="12.75" x14ac:dyDescent="0.2">
      <c r="A25" s="151" t="s">
        <v>627</v>
      </c>
      <c r="B25" s="151"/>
      <c r="C25" s="151"/>
      <c r="D25" s="151"/>
      <c r="E25" s="151"/>
      <c r="F25" s="151"/>
      <c r="G25" s="421"/>
      <c r="H25" s="422"/>
    </row>
    <row r="26" spans="1:8" s="14" customFormat="1" ht="25.5" x14ac:dyDescent="0.2">
      <c r="A26" s="151" t="s">
        <v>628</v>
      </c>
      <c r="B26" s="151"/>
      <c r="C26" s="151"/>
      <c r="D26" s="151"/>
      <c r="E26" s="151"/>
      <c r="F26" s="151"/>
      <c r="G26" s="421"/>
      <c r="H26" s="422"/>
    </row>
    <row r="27" spans="1:8" s="14" customFormat="1" ht="12.75" x14ac:dyDescent="0.2">
      <c r="A27" s="151" t="s">
        <v>629</v>
      </c>
      <c r="B27" s="151"/>
      <c r="C27" s="151"/>
      <c r="D27" s="151"/>
      <c r="E27" s="151"/>
      <c r="F27" s="151"/>
      <c r="G27" s="421"/>
      <c r="H27" s="422"/>
    </row>
    <row r="28" spans="1:8" s="14" customFormat="1" ht="12.75" x14ac:dyDescent="0.2">
      <c r="A28" s="151" t="s">
        <v>630</v>
      </c>
      <c r="B28" s="151"/>
      <c r="C28" s="151"/>
      <c r="D28" s="151"/>
      <c r="E28" s="151"/>
      <c r="F28" s="151"/>
      <c r="G28" s="421"/>
      <c r="H28" s="422"/>
    </row>
    <row r="29" spans="1:8" s="14" customFormat="1" ht="12.75" x14ac:dyDescent="0.2">
      <c r="A29" s="151"/>
      <c r="B29" s="151"/>
      <c r="C29" s="151"/>
      <c r="D29" s="151"/>
      <c r="E29" s="151"/>
      <c r="F29" s="151"/>
      <c r="G29" s="421"/>
      <c r="H29" s="422"/>
    </row>
    <row r="30" spans="1:8" s="14" customFormat="1" ht="12.75" x14ac:dyDescent="0.2">
      <c r="A30" s="151" t="s">
        <v>774</v>
      </c>
      <c r="B30" s="151"/>
      <c r="C30" s="151"/>
      <c r="D30" s="151"/>
      <c r="E30" s="151"/>
      <c r="F30" s="151"/>
      <c r="G30" s="421"/>
      <c r="H30" s="422"/>
    </row>
    <row r="31" spans="1:8" s="14" customFormat="1" ht="12.75" x14ac:dyDescent="0.2">
      <c r="A31" s="151"/>
      <c r="B31" s="151"/>
      <c r="C31" s="151"/>
      <c r="D31" s="151"/>
      <c r="E31" s="151"/>
      <c r="F31" s="151"/>
      <c r="G31" s="421"/>
      <c r="H31" s="422"/>
    </row>
    <row r="32" spans="1:8" x14ac:dyDescent="0.25">
      <c r="A32" s="419" t="s">
        <v>526</v>
      </c>
      <c r="B32" s="419"/>
      <c r="C32" s="419"/>
      <c r="D32" s="419"/>
      <c r="E32" s="419"/>
      <c r="F32" s="419"/>
      <c r="G32" s="419"/>
      <c r="H32" s="419"/>
    </row>
    <row r="33" spans="1:8" x14ac:dyDescent="0.25">
      <c r="A33" s="420" t="s">
        <v>527</v>
      </c>
      <c r="B33" s="420"/>
      <c r="C33" s="420"/>
      <c r="D33" s="420"/>
      <c r="E33" s="420"/>
      <c r="F33" s="420"/>
      <c r="G33" s="420"/>
      <c r="H33" s="420"/>
    </row>
  </sheetData>
  <mergeCells count="39">
    <mergeCell ref="A1:H1"/>
    <mergeCell ref="A2:H2"/>
    <mergeCell ref="A3:H3"/>
    <mergeCell ref="A4:H4"/>
    <mergeCell ref="A5:A7"/>
    <mergeCell ref="B5:B7"/>
    <mergeCell ref="C5:C7"/>
    <mergeCell ref="D5:D7"/>
    <mergeCell ref="E5:E7"/>
    <mergeCell ref="F5:F7"/>
    <mergeCell ref="G16:H16"/>
    <mergeCell ref="G5:H5"/>
    <mergeCell ref="G6:H6"/>
    <mergeCell ref="G7:H7"/>
    <mergeCell ref="G8:H8"/>
    <mergeCell ref="G9:H9"/>
    <mergeCell ref="G10:H10"/>
    <mergeCell ref="G11:H11"/>
    <mergeCell ref="G12:H12"/>
    <mergeCell ref="G13:H13"/>
    <mergeCell ref="G14:H14"/>
    <mergeCell ref="G15:H15"/>
    <mergeCell ref="G28:H28"/>
    <mergeCell ref="G17:H17"/>
    <mergeCell ref="G18:H18"/>
    <mergeCell ref="G19:H19"/>
    <mergeCell ref="G20:H20"/>
    <mergeCell ref="G21:H21"/>
    <mergeCell ref="G22:H22"/>
    <mergeCell ref="G23:H23"/>
    <mergeCell ref="G24:H24"/>
    <mergeCell ref="G25:H25"/>
    <mergeCell ref="G26:H26"/>
    <mergeCell ref="G27:H27"/>
    <mergeCell ref="G29:H29"/>
    <mergeCell ref="G30:H30"/>
    <mergeCell ref="G31:H31"/>
    <mergeCell ref="A32:H32"/>
    <mergeCell ref="A33:H33"/>
  </mergeCells>
  <pageMargins left="0.7" right="0.7" top="0.75" bottom="0.75" header="0.3" footer="0.3"/>
  <pageSetup scale="8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1"/>
  <sheetViews>
    <sheetView zoomScaleNormal="100" workbookViewId="0">
      <selection activeCell="A25" sqref="A25"/>
    </sheetView>
  </sheetViews>
  <sheetFormatPr baseColWidth="10" defaultRowHeight="15" x14ac:dyDescent="0.25"/>
  <cols>
    <col min="1" max="1" width="54.7109375" style="2" bestFit="1" customWidth="1"/>
    <col min="2" max="2" width="11.7109375" style="2" bestFit="1" customWidth="1"/>
    <col min="3" max="3" width="5.85546875" style="2" bestFit="1" customWidth="1"/>
    <col min="4" max="6" width="10.42578125" style="2" bestFit="1" customWidth="1"/>
    <col min="7" max="16384" width="11.42578125" style="2"/>
  </cols>
  <sheetData>
    <row r="1" spans="1:6" x14ac:dyDescent="0.25">
      <c r="A1" s="408" t="s">
        <v>0</v>
      </c>
      <c r="B1" s="409"/>
      <c r="C1" s="409"/>
      <c r="D1" s="409"/>
      <c r="E1" s="409"/>
      <c r="F1" s="410"/>
    </row>
    <row r="2" spans="1:6" x14ac:dyDescent="0.25">
      <c r="A2" s="402" t="s">
        <v>528</v>
      </c>
      <c r="B2" s="403"/>
      <c r="C2" s="403"/>
      <c r="D2" s="403"/>
      <c r="E2" s="403"/>
      <c r="F2" s="404"/>
    </row>
    <row r="3" spans="1:6" x14ac:dyDescent="0.25">
      <c r="A3" s="423"/>
      <c r="B3" s="152" t="s">
        <v>529</v>
      </c>
      <c r="C3" s="238" t="s">
        <v>312</v>
      </c>
      <c r="D3" s="152" t="s">
        <v>531</v>
      </c>
      <c r="E3" s="152" t="s">
        <v>533</v>
      </c>
      <c r="F3" s="152" t="s">
        <v>535</v>
      </c>
    </row>
    <row r="4" spans="1:6" x14ac:dyDescent="0.25">
      <c r="A4" s="424"/>
      <c r="B4" s="152" t="s">
        <v>530</v>
      </c>
      <c r="C4" s="239"/>
      <c r="D4" s="152" t="s">
        <v>532</v>
      </c>
      <c r="E4" s="152" t="s">
        <v>534</v>
      </c>
      <c r="F4" s="152" t="s">
        <v>536</v>
      </c>
    </row>
    <row r="5" spans="1:6" x14ac:dyDescent="0.25">
      <c r="A5" s="425"/>
      <c r="B5" s="153"/>
      <c r="C5" s="240"/>
      <c r="D5" s="153"/>
      <c r="E5" s="153"/>
      <c r="F5" s="154" t="s">
        <v>537</v>
      </c>
    </row>
    <row r="6" spans="1:6" s="14" customFormat="1" ht="12.75" x14ac:dyDescent="0.2">
      <c r="A6" s="155" t="s">
        <v>538</v>
      </c>
      <c r="B6" s="16"/>
      <c r="C6" s="16"/>
      <c r="D6" s="16"/>
      <c r="E6" s="16"/>
      <c r="F6" s="16"/>
    </row>
    <row r="7" spans="1:6" s="14" customFormat="1" ht="12.75" x14ac:dyDescent="0.2">
      <c r="A7" s="156" t="s">
        <v>539</v>
      </c>
      <c r="B7" s="399"/>
      <c r="C7" s="399"/>
      <c r="D7" s="399"/>
      <c r="E7" s="399"/>
      <c r="F7" s="399"/>
    </row>
    <row r="8" spans="1:6" s="14" customFormat="1" ht="12.75" x14ac:dyDescent="0.2">
      <c r="A8" s="156" t="s">
        <v>540</v>
      </c>
      <c r="B8" s="399"/>
      <c r="C8" s="399"/>
      <c r="D8" s="399"/>
      <c r="E8" s="399"/>
      <c r="F8" s="399"/>
    </row>
    <row r="9" spans="1:6" s="14" customFormat="1" ht="12.75" x14ac:dyDescent="0.2">
      <c r="A9" s="156" t="s">
        <v>541</v>
      </c>
      <c r="B9" s="16"/>
      <c r="C9" s="15"/>
      <c r="D9" s="15"/>
      <c r="E9" s="15"/>
      <c r="F9" s="15"/>
    </row>
    <row r="10" spans="1:6" s="14" customFormat="1" ht="12.75" x14ac:dyDescent="0.2">
      <c r="A10" s="156"/>
      <c r="B10" s="16"/>
      <c r="C10" s="15"/>
      <c r="D10" s="15"/>
      <c r="E10" s="15"/>
      <c r="F10" s="15"/>
    </row>
    <row r="11" spans="1:6" s="14" customFormat="1" ht="12.75" x14ac:dyDescent="0.2">
      <c r="A11" s="155" t="s">
        <v>542</v>
      </c>
      <c r="B11" s="16"/>
      <c r="C11" s="15"/>
      <c r="D11" s="15"/>
      <c r="E11" s="15"/>
      <c r="F11" s="15"/>
    </row>
    <row r="12" spans="1:6" s="14" customFormat="1" ht="12.75" x14ac:dyDescent="0.2">
      <c r="A12" s="156" t="s">
        <v>543</v>
      </c>
      <c r="B12" s="16"/>
      <c r="C12" s="15"/>
      <c r="D12" s="15"/>
      <c r="E12" s="15"/>
      <c r="F12" s="15"/>
    </row>
    <row r="13" spans="1:6" s="14" customFormat="1" ht="12.75" x14ac:dyDescent="0.2">
      <c r="A13" s="157" t="s">
        <v>544</v>
      </c>
      <c r="B13" s="16"/>
      <c r="C13" s="15"/>
      <c r="D13" s="15"/>
      <c r="E13" s="15"/>
      <c r="F13" s="15"/>
    </row>
    <row r="14" spans="1:6" s="14" customFormat="1" ht="12.75" x14ac:dyDescent="0.2">
      <c r="A14" s="157" t="s">
        <v>545</v>
      </c>
      <c r="B14" s="16"/>
      <c r="C14" s="15"/>
      <c r="D14" s="15"/>
      <c r="E14" s="15"/>
      <c r="F14" s="15"/>
    </row>
    <row r="15" spans="1:6" s="14" customFormat="1" ht="12.75" x14ac:dyDescent="0.2">
      <c r="A15" s="157" t="s">
        <v>546</v>
      </c>
      <c r="B15" s="16"/>
      <c r="C15" s="15"/>
      <c r="D15" s="15"/>
      <c r="E15" s="15"/>
      <c r="F15" s="15"/>
    </row>
    <row r="16" spans="1:6" s="14" customFormat="1" ht="12.75" x14ac:dyDescent="0.2">
      <c r="A16" s="156" t="s">
        <v>547</v>
      </c>
      <c r="B16" s="16"/>
      <c r="C16" s="15"/>
      <c r="D16" s="15"/>
      <c r="E16" s="15"/>
      <c r="F16" s="15"/>
    </row>
    <row r="17" spans="1:6" s="14" customFormat="1" ht="12.75" x14ac:dyDescent="0.2">
      <c r="A17" s="157" t="s">
        <v>544</v>
      </c>
      <c r="B17" s="16"/>
      <c r="C17" s="15"/>
      <c r="D17" s="15"/>
      <c r="E17" s="15"/>
      <c r="F17" s="15"/>
    </row>
    <row r="18" spans="1:6" s="14" customFormat="1" ht="12.75" x14ac:dyDescent="0.2">
      <c r="A18" s="157" t="s">
        <v>545</v>
      </c>
      <c r="B18" s="16"/>
      <c r="C18" s="15"/>
      <c r="D18" s="15"/>
      <c r="E18" s="15"/>
      <c r="F18" s="15"/>
    </row>
    <row r="19" spans="1:6" s="14" customFormat="1" ht="12.75" x14ac:dyDescent="0.2">
      <c r="A19" s="157" t="s">
        <v>546</v>
      </c>
      <c r="B19" s="16"/>
      <c r="C19" s="15"/>
      <c r="D19" s="15"/>
      <c r="E19" s="15"/>
      <c r="F19" s="15"/>
    </row>
    <row r="20" spans="1:6" s="14" customFormat="1" ht="12.75" x14ac:dyDescent="0.2">
      <c r="A20" s="156" t="s">
        <v>548</v>
      </c>
      <c r="B20" s="16"/>
      <c r="C20" s="15"/>
      <c r="D20" s="15"/>
      <c r="E20" s="15"/>
      <c r="F20" s="15"/>
    </row>
    <row r="21" spans="1:6" s="14" customFormat="1" ht="12.75" x14ac:dyDescent="0.2">
      <c r="A21" s="156" t="s">
        <v>549</v>
      </c>
      <c r="B21" s="16"/>
      <c r="C21" s="15"/>
      <c r="D21" s="15"/>
      <c r="E21" s="15"/>
      <c r="F21" s="15"/>
    </row>
    <row r="22" spans="1:6" s="14" customFormat="1" ht="12.75" x14ac:dyDescent="0.2">
      <c r="A22" s="156" t="s">
        <v>550</v>
      </c>
      <c r="B22" s="16"/>
      <c r="C22" s="15"/>
      <c r="D22" s="15"/>
      <c r="E22" s="15"/>
      <c r="F22" s="15"/>
    </row>
    <row r="23" spans="1:6" s="14" customFormat="1" ht="12.75" x14ac:dyDescent="0.2">
      <c r="A23" s="156" t="s">
        <v>551</v>
      </c>
      <c r="B23" s="16"/>
      <c r="C23" s="15"/>
      <c r="D23" s="15"/>
      <c r="E23" s="15"/>
      <c r="F23" s="15"/>
    </row>
    <row r="24" spans="1:6" s="14" customFormat="1" ht="12.75" x14ac:dyDescent="0.2">
      <c r="A24" s="156" t="s">
        <v>552</v>
      </c>
      <c r="B24" s="16"/>
      <c r="C24" s="15"/>
      <c r="D24" s="15"/>
      <c r="E24" s="15"/>
      <c r="F24" s="15"/>
    </row>
    <row r="25" spans="1:6" s="14" customFormat="1" ht="12.75" x14ac:dyDescent="0.2">
      <c r="A25" s="156" t="s">
        <v>553</v>
      </c>
      <c r="B25" s="16"/>
      <c r="C25" s="15"/>
      <c r="D25" s="15"/>
      <c r="E25" s="15"/>
      <c r="F25" s="15"/>
    </row>
    <row r="26" spans="1:6" s="14" customFormat="1" ht="12.75" x14ac:dyDescent="0.2">
      <c r="A26" s="156" t="s">
        <v>554</v>
      </c>
      <c r="B26" s="16"/>
      <c r="C26" s="15"/>
      <c r="D26" s="15"/>
      <c r="E26" s="15"/>
      <c r="F26" s="15"/>
    </row>
    <row r="27" spans="1:6" s="14" customFormat="1" ht="12.75" x14ac:dyDescent="0.2">
      <c r="A27" s="156" t="s">
        <v>555</v>
      </c>
      <c r="B27" s="16"/>
      <c r="C27" s="15"/>
      <c r="D27" s="15"/>
      <c r="E27" s="15"/>
      <c r="F27" s="15"/>
    </row>
    <row r="28" spans="1:6" s="14" customFormat="1" ht="12.75" x14ac:dyDescent="0.2">
      <c r="A28" s="156"/>
      <c r="B28" s="16"/>
      <c r="C28" s="15"/>
      <c r="D28" s="15"/>
      <c r="E28" s="15"/>
      <c r="F28" s="15"/>
    </row>
    <row r="29" spans="1:6" s="14" customFormat="1" ht="12.75" x14ac:dyDescent="0.2">
      <c r="A29" s="155" t="s">
        <v>556</v>
      </c>
      <c r="B29" s="16"/>
      <c r="C29" s="15"/>
      <c r="D29" s="15"/>
      <c r="E29" s="15"/>
      <c r="F29" s="15"/>
    </row>
    <row r="30" spans="1:6" s="14" customFormat="1" ht="12.75" x14ac:dyDescent="0.2">
      <c r="A30" s="156" t="s">
        <v>557</v>
      </c>
      <c r="B30" s="16"/>
      <c r="C30" s="15"/>
      <c r="D30" s="15"/>
      <c r="E30" s="15"/>
      <c r="F30" s="15"/>
    </row>
    <row r="31" spans="1:6" s="14" customFormat="1" ht="12.75" x14ac:dyDescent="0.2">
      <c r="A31" s="156"/>
      <c r="B31" s="16"/>
      <c r="C31" s="15"/>
      <c r="D31" s="15"/>
      <c r="E31" s="15"/>
      <c r="F31" s="15"/>
    </row>
    <row r="32" spans="1:6" s="14" customFormat="1" ht="12.75" x14ac:dyDescent="0.2">
      <c r="A32" s="155" t="s">
        <v>558</v>
      </c>
      <c r="B32" s="16"/>
      <c r="C32" s="15"/>
      <c r="D32" s="15"/>
      <c r="E32" s="15"/>
      <c r="F32" s="15"/>
    </row>
    <row r="33" spans="1:6" s="14" customFormat="1" ht="12.75" x14ac:dyDescent="0.2">
      <c r="A33" s="156" t="s">
        <v>543</v>
      </c>
      <c r="B33" s="16"/>
      <c r="C33" s="15"/>
      <c r="D33" s="15"/>
      <c r="E33" s="15"/>
      <c r="F33" s="15"/>
    </row>
    <row r="34" spans="1:6" s="14" customFormat="1" ht="12.75" x14ac:dyDescent="0.2">
      <c r="A34" s="156" t="s">
        <v>547</v>
      </c>
      <c r="B34" s="16"/>
      <c r="C34" s="15"/>
      <c r="D34" s="15"/>
      <c r="E34" s="15"/>
      <c r="F34" s="15"/>
    </row>
    <row r="35" spans="1:6" s="14" customFormat="1" ht="12.75" x14ac:dyDescent="0.2">
      <c r="A35" s="156" t="s">
        <v>559</v>
      </c>
      <c r="B35" s="16"/>
      <c r="C35" s="15"/>
      <c r="D35" s="15"/>
      <c r="E35" s="15"/>
      <c r="F35" s="15"/>
    </row>
    <row r="36" spans="1:6" s="14" customFormat="1" ht="12.75" x14ac:dyDescent="0.2">
      <c r="A36" s="156"/>
      <c r="B36" s="16"/>
      <c r="C36" s="15"/>
      <c r="D36" s="15"/>
      <c r="E36" s="15"/>
      <c r="F36" s="15"/>
    </row>
    <row r="37" spans="1:6" s="14" customFormat="1" ht="12.75" x14ac:dyDescent="0.2">
      <c r="A37" s="155" t="s">
        <v>560</v>
      </c>
      <c r="B37" s="16"/>
      <c r="C37" s="15"/>
      <c r="D37" s="15"/>
      <c r="E37" s="15"/>
      <c r="F37" s="15"/>
    </row>
    <row r="38" spans="1:6" s="14" customFormat="1" ht="12.75" x14ac:dyDescent="0.2">
      <c r="A38" s="156" t="s">
        <v>561</v>
      </c>
      <c r="B38" s="16"/>
      <c r="C38" s="15"/>
      <c r="D38" s="15"/>
      <c r="E38" s="15"/>
      <c r="F38" s="15"/>
    </row>
    <row r="39" spans="1:6" s="14" customFormat="1" ht="12.75" x14ac:dyDescent="0.2">
      <c r="A39" s="156" t="s">
        <v>562</v>
      </c>
      <c r="B39" s="16"/>
      <c r="C39" s="15"/>
      <c r="D39" s="15"/>
      <c r="E39" s="15"/>
      <c r="F39" s="15"/>
    </row>
    <row r="40" spans="1:6" s="14" customFormat="1" ht="12.75" x14ac:dyDescent="0.2">
      <c r="A40" s="156" t="s">
        <v>563</v>
      </c>
      <c r="B40" s="16"/>
      <c r="C40" s="15"/>
      <c r="D40" s="15"/>
      <c r="E40" s="15"/>
      <c r="F40" s="15"/>
    </row>
    <row r="41" spans="1:6" s="14" customFormat="1" ht="12.75" x14ac:dyDescent="0.2">
      <c r="A41" s="156"/>
      <c r="B41" s="16"/>
      <c r="C41" s="15"/>
      <c r="D41" s="15"/>
      <c r="E41" s="15"/>
      <c r="F41" s="15"/>
    </row>
    <row r="42" spans="1:6" s="14" customFormat="1" ht="12.75" x14ac:dyDescent="0.2">
      <c r="A42" s="155" t="s">
        <v>564</v>
      </c>
      <c r="B42" s="16"/>
      <c r="C42" s="15"/>
      <c r="D42" s="15"/>
      <c r="E42" s="15"/>
      <c r="F42" s="15"/>
    </row>
    <row r="43" spans="1:6" s="14" customFormat="1" ht="12.75" x14ac:dyDescent="0.2">
      <c r="A43" s="156"/>
      <c r="B43" s="16"/>
      <c r="C43" s="15"/>
      <c r="D43" s="15"/>
      <c r="E43" s="15"/>
      <c r="F43" s="15"/>
    </row>
    <row r="44" spans="1:6" s="14" customFormat="1" ht="12.75" x14ac:dyDescent="0.2">
      <c r="A44" s="155" t="s">
        <v>565</v>
      </c>
      <c r="B44" s="16"/>
      <c r="C44" s="15"/>
      <c r="D44" s="15"/>
      <c r="E44" s="15"/>
      <c r="F44" s="15"/>
    </row>
    <row r="45" spans="1:6" s="14" customFormat="1" ht="12.75" x14ac:dyDescent="0.2">
      <c r="A45" s="156" t="s">
        <v>566</v>
      </c>
      <c r="B45" s="16"/>
      <c r="C45" s="15"/>
      <c r="D45" s="15"/>
      <c r="E45" s="15"/>
      <c r="F45" s="15"/>
    </row>
    <row r="46" spans="1:6" s="14" customFormat="1" ht="12.75" x14ac:dyDescent="0.2">
      <c r="A46" s="156" t="s">
        <v>567</v>
      </c>
      <c r="B46" s="16"/>
      <c r="C46" s="15"/>
      <c r="D46" s="15"/>
      <c r="E46" s="15"/>
      <c r="F46" s="15"/>
    </row>
    <row r="47" spans="1:6" s="14" customFormat="1" ht="12.75" x14ac:dyDescent="0.2">
      <c r="A47" s="156" t="s">
        <v>568</v>
      </c>
      <c r="B47" s="16"/>
      <c r="C47" s="15"/>
      <c r="D47" s="15"/>
      <c r="E47" s="15"/>
      <c r="F47" s="15"/>
    </row>
    <row r="48" spans="1:6" s="14" customFormat="1" ht="12.75" x14ac:dyDescent="0.2">
      <c r="A48" s="156"/>
      <c r="B48" s="16"/>
      <c r="C48" s="15"/>
      <c r="D48" s="15"/>
      <c r="E48" s="15"/>
      <c r="F48" s="15"/>
    </row>
    <row r="49" spans="1:6" s="14" customFormat="1" ht="12.75" x14ac:dyDescent="0.2">
      <c r="A49" s="155" t="s">
        <v>569</v>
      </c>
      <c r="B49" s="399"/>
      <c r="C49" s="399"/>
      <c r="D49" s="399"/>
      <c r="E49" s="399"/>
      <c r="F49" s="399"/>
    </row>
    <row r="50" spans="1:6" s="14" customFormat="1" ht="12.75" x14ac:dyDescent="0.2">
      <c r="A50" s="155" t="s">
        <v>570</v>
      </c>
      <c r="B50" s="399"/>
      <c r="C50" s="399"/>
      <c r="D50" s="399"/>
      <c r="E50" s="399"/>
      <c r="F50" s="399"/>
    </row>
    <row r="51" spans="1:6" s="14" customFormat="1" ht="12.75" x14ac:dyDescent="0.2">
      <c r="A51" s="156" t="s">
        <v>567</v>
      </c>
      <c r="B51" s="16"/>
      <c r="C51" s="15"/>
      <c r="D51" s="15"/>
      <c r="E51" s="15"/>
      <c r="F51" s="15"/>
    </row>
    <row r="52" spans="1:6" s="14" customFormat="1" ht="12.75" x14ac:dyDescent="0.2">
      <c r="A52" s="156" t="s">
        <v>568</v>
      </c>
      <c r="B52" s="16"/>
      <c r="C52" s="15"/>
      <c r="D52" s="15"/>
      <c r="E52" s="15"/>
      <c r="F52" s="15"/>
    </row>
    <row r="53" spans="1:6" s="14" customFormat="1" ht="12.75" x14ac:dyDescent="0.2">
      <c r="A53" s="156"/>
      <c r="B53" s="16"/>
      <c r="C53" s="15"/>
      <c r="D53" s="15"/>
      <c r="E53" s="15"/>
      <c r="F53" s="15"/>
    </row>
    <row r="54" spans="1:6" s="14" customFormat="1" ht="12.75" x14ac:dyDescent="0.2">
      <c r="A54" s="155" t="s">
        <v>571</v>
      </c>
      <c r="B54" s="16"/>
      <c r="C54" s="15"/>
      <c r="D54" s="15"/>
      <c r="E54" s="15"/>
      <c r="F54" s="15"/>
    </row>
    <row r="55" spans="1:6" s="14" customFormat="1" ht="12.75" x14ac:dyDescent="0.2">
      <c r="A55" s="156" t="s">
        <v>567</v>
      </c>
      <c r="B55" s="16"/>
      <c r="C55" s="15"/>
      <c r="D55" s="15"/>
      <c r="E55" s="15"/>
      <c r="F55" s="15"/>
    </row>
    <row r="56" spans="1:6" s="14" customFormat="1" ht="12.75" x14ac:dyDescent="0.2">
      <c r="A56" s="156" t="s">
        <v>568</v>
      </c>
      <c r="B56" s="16"/>
      <c r="C56" s="15"/>
      <c r="D56" s="15"/>
      <c r="E56" s="15"/>
      <c r="F56" s="15"/>
    </row>
    <row r="57" spans="1:6" s="14" customFormat="1" ht="12.75" x14ac:dyDescent="0.2">
      <c r="A57" s="156" t="s">
        <v>572</v>
      </c>
      <c r="B57" s="16"/>
      <c r="C57" s="15"/>
      <c r="D57" s="15"/>
      <c r="E57" s="15"/>
      <c r="F57" s="15"/>
    </row>
    <row r="58" spans="1:6" s="14" customFormat="1" ht="12.75" x14ac:dyDescent="0.2">
      <c r="A58" s="156"/>
      <c r="B58" s="16"/>
      <c r="C58" s="15"/>
      <c r="D58" s="15"/>
      <c r="E58" s="15"/>
      <c r="F58" s="15"/>
    </row>
    <row r="59" spans="1:6" s="14" customFormat="1" ht="12.75" x14ac:dyDescent="0.2">
      <c r="A59" s="155" t="s">
        <v>573</v>
      </c>
      <c r="B59" s="16"/>
      <c r="C59" s="15"/>
      <c r="D59" s="15"/>
      <c r="E59" s="15"/>
      <c r="F59" s="15"/>
    </row>
    <row r="60" spans="1:6" s="14" customFormat="1" ht="12.75" x14ac:dyDescent="0.2">
      <c r="A60" s="156" t="s">
        <v>567</v>
      </c>
      <c r="B60" s="16"/>
      <c r="C60" s="15"/>
      <c r="D60" s="15"/>
      <c r="E60" s="15"/>
      <c r="F60" s="15"/>
    </row>
    <row r="61" spans="1:6" s="14" customFormat="1" ht="12.75" x14ac:dyDescent="0.2">
      <c r="A61" s="156" t="s">
        <v>568</v>
      </c>
      <c r="B61" s="16"/>
      <c r="C61" s="15"/>
      <c r="D61" s="15"/>
      <c r="E61" s="15"/>
      <c r="F61" s="15"/>
    </row>
    <row r="62" spans="1:6" s="14" customFormat="1" ht="12.75" x14ac:dyDescent="0.2">
      <c r="A62" s="156"/>
      <c r="B62" s="16"/>
      <c r="C62" s="15"/>
      <c r="D62" s="15"/>
      <c r="E62" s="15"/>
      <c r="F62" s="15"/>
    </row>
    <row r="63" spans="1:6" s="14" customFormat="1" ht="12.75" x14ac:dyDescent="0.2">
      <c r="A63" s="155" t="s">
        <v>574</v>
      </c>
      <c r="B63" s="16"/>
      <c r="C63" s="15"/>
      <c r="D63" s="15"/>
      <c r="E63" s="15"/>
      <c r="F63" s="15"/>
    </row>
    <row r="64" spans="1:6" s="14" customFormat="1" ht="12.75" x14ac:dyDescent="0.2">
      <c r="A64" s="156" t="s">
        <v>575</v>
      </c>
      <c r="B64" s="16"/>
      <c r="C64" s="15"/>
      <c r="D64" s="15"/>
      <c r="E64" s="15"/>
      <c r="F64" s="15"/>
    </row>
    <row r="65" spans="1:6" s="14" customFormat="1" ht="12.75" x14ac:dyDescent="0.2">
      <c r="A65" s="156" t="s">
        <v>576</v>
      </c>
      <c r="B65" s="16"/>
      <c r="C65" s="15"/>
      <c r="D65" s="15"/>
      <c r="E65" s="15"/>
      <c r="F65" s="15"/>
    </row>
    <row r="66" spans="1:6" s="14" customFormat="1" ht="12.75" x14ac:dyDescent="0.2">
      <c r="A66" s="156"/>
      <c r="B66" s="16"/>
      <c r="C66" s="15"/>
      <c r="D66" s="15"/>
      <c r="E66" s="15"/>
      <c r="F66" s="15"/>
    </row>
    <row r="67" spans="1:6" s="14" customFormat="1" ht="12.75" x14ac:dyDescent="0.2">
      <c r="A67" s="155" t="s">
        <v>577</v>
      </c>
      <c r="B67" s="16"/>
      <c r="C67" s="15"/>
      <c r="D67" s="15"/>
      <c r="E67" s="15"/>
      <c r="F67" s="15"/>
    </row>
    <row r="68" spans="1:6" s="14" customFormat="1" ht="12.75" x14ac:dyDescent="0.2">
      <c r="A68" s="156" t="s">
        <v>578</v>
      </c>
      <c r="B68" s="16"/>
      <c r="C68" s="15"/>
      <c r="D68" s="15"/>
      <c r="E68" s="15"/>
      <c r="F68" s="15"/>
    </row>
    <row r="69" spans="1:6" s="14" customFormat="1" ht="12.75" x14ac:dyDescent="0.2">
      <c r="A69" s="156" t="s">
        <v>579</v>
      </c>
      <c r="B69" s="16"/>
      <c r="C69" s="15"/>
      <c r="D69" s="15"/>
      <c r="E69" s="15"/>
      <c r="F69" s="15"/>
    </row>
    <row r="70" spans="1:6" s="14" customFormat="1" ht="12.75" x14ac:dyDescent="0.2">
      <c r="A70" s="158"/>
      <c r="B70" s="21"/>
      <c r="C70" s="19"/>
      <c r="D70" s="19"/>
      <c r="E70" s="19"/>
      <c r="F70" s="19"/>
    </row>
    <row r="71" spans="1:6" x14ac:dyDescent="0.25">
      <c r="A71" s="11"/>
    </row>
  </sheetData>
  <mergeCells count="14">
    <mergeCell ref="A1:F1"/>
    <mergeCell ref="A2:F2"/>
    <mergeCell ref="A3:A5"/>
    <mergeCell ref="C3:C5"/>
    <mergeCell ref="B7:B8"/>
    <mergeCell ref="C7:C8"/>
    <mergeCell ref="D7:D8"/>
    <mergeCell ref="E7:E8"/>
    <mergeCell ref="F7:F8"/>
    <mergeCell ref="B49:B50"/>
    <mergeCell ref="C49:C50"/>
    <mergeCell ref="D49:D50"/>
    <mergeCell ref="E49:E50"/>
    <mergeCell ref="F49:F50"/>
  </mergeCells>
  <pageMargins left="0.7" right="0.7" top="0.75" bottom="0.75" header="0.3" footer="0.3"/>
  <pageSetup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C7:M10"/>
  <sheetViews>
    <sheetView workbookViewId="0">
      <selection activeCell="C10" sqref="C10:M10"/>
    </sheetView>
  </sheetViews>
  <sheetFormatPr baseColWidth="10" defaultRowHeight="15" x14ac:dyDescent="0.25"/>
  <sheetData>
    <row r="7" spans="3:13" ht="25.5" x14ac:dyDescent="0.35">
      <c r="C7" s="173" t="s">
        <v>775</v>
      </c>
      <c r="D7" s="173"/>
      <c r="E7" s="173"/>
      <c r="F7" s="173"/>
      <c r="G7" s="173"/>
      <c r="H7" s="173"/>
      <c r="I7" s="173"/>
      <c r="J7" s="173"/>
      <c r="K7" s="173"/>
      <c r="L7" s="173"/>
      <c r="M7" s="173"/>
    </row>
    <row r="8" spans="3:13" ht="25.5" x14ac:dyDescent="0.35">
      <c r="C8" s="225" t="s">
        <v>777</v>
      </c>
      <c r="D8" s="225"/>
      <c r="E8" s="225"/>
      <c r="F8" s="225"/>
      <c r="G8" s="225"/>
      <c r="H8" s="225"/>
      <c r="I8" s="225"/>
      <c r="J8" s="225"/>
      <c r="K8" s="225"/>
      <c r="L8" s="225"/>
      <c r="M8" s="225"/>
    </row>
    <row r="9" spans="3:13" ht="27" x14ac:dyDescent="0.4">
      <c r="C9" s="225" t="s">
        <v>784</v>
      </c>
      <c r="D9" s="225"/>
      <c r="E9" s="225"/>
      <c r="F9" s="225"/>
      <c r="G9" s="225"/>
      <c r="H9" s="225"/>
      <c r="I9" s="225"/>
      <c r="J9" s="225"/>
      <c r="K9" s="225"/>
      <c r="L9" s="225"/>
      <c r="M9" s="225"/>
    </row>
    <row r="10" spans="3:13" ht="153" customHeight="1" x14ac:dyDescent="0.75">
      <c r="C10" s="224" t="s">
        <v>776</v>
      </c>
      <c r="D10" s="224"/>
      <c r="E10" s="224"/>
      <c r="F10" s="224"/>
      <c r="G10" s="224"/>
      <c r="H10" s="224"/>
      <c r="I10" s="224"/>
      <c r="J10" s="224"/>
      <c r="K10" s="224"/>
      <c r="L10" s="224"/>
      <c r="M10" s="224"/>
    </row>
  </sheetData>
  <mergeCells count="3">
    <mergeCell ref="C10:M10"/>
    <mergeCell ref="C9:M9"/>
    <mergeCell ref="C8:M8"/>
  </mergeCells>
  <pageMargins left="0.70866141732283472" right="0.70866141732283472" top="0.74803149606299213" bottom="0.74803149606299213" header="0.31496062992125984" footer="0.31496062992125984"/>
  <pageSetup scale="8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88"/>
  <sheetViews>
    <sheetView topLeftCell="A10" zoomScale="112" zoomScaleNormal="112" workbookViewId="0">
      <selection activeCell="F81" sqref="F81"/>
    </sheetView>
  </sheetViews>
  <sheetFormatPr baseColWidth="10" defaultRowHeight="15" x14ac:dyDescent="0.25"/>
  <cols>
    <col min="1" max="1" width="56.28515625" style="2" customWidth="1"/>
    <col min="2" max="2" width="11.42578125" style="2"/>
    <col min="3" max="3" width="12" style="2" customWidth="1"/>
    <col min="4" max="4" width="0.140625" style="2" customWidth="1"/>
    <col min="5" max="5" width="56.28515625" style="2" customWidth="1"/>
    <col min="6" max="6" width="11.42578125" style="2"/>
    <col min="7" max="7" width="12" style="2" customWidth="1"/>
    <col min="8" max="16384" width="11.42578125" style="2"/>
  </cols>
  <sheetData>
    <row r="1" spans="1:7" s="1" customFormat="1" x14ac:dyDescent="0.2">
      <c r="A1" s="226" t="s">
        <v>781</v>
      </c>
      <c r="B1" s="227"/>
      <c r="C1" s="227"/>
      <c r="D1" s="227"/>
      <c r="E1" s="227"/>
      <c r="F1" s="227"/>
      <c r="G1" s="228"/>
    </row>
    <row r="2" spans="1:7" s="1" customFormat="1" x14ac:dyDescent="0.2">
      <c r="A2" s="229" t="s">
        <v>1</v>
      </c>
      <c r="B2" s="230"/>
      <c r="C2" s="230"/>
      <c r="D2" s="230"/>
      <c r="E2" s="230"/>
      <c r="F2" s="230"/>
      <c r="G2" s="231"/>
    </row>
    <row r="3" spans="1:7" s="1" customFormat="1" x14ac:dyDescent="0.2">
      <c r="A3" s="229" t="s">
        <v>782</v>
      </c>
      <c r="B3" s="230"/>
      <c r="C3" s="230"/>
      <c r="D3" s="230"/>
      <c r="E3" s="230"/>
      <c r="F3" s="230"/>
      <c r="G3" s="231"/>
    </row>
    <row r="4" spans="1:7" s="1" customFormat="1" x14ac:dyDescent="0.2">
      <c r="A4" s="232" t="s">
        <v>2</v>
      </c>
      <c r="B4" s="233"/>
      <c r="C4" s="233"/>
      <c r="D4" s="233"/>
      <c r="E4" s="233"/>
      <c r="F4" s="233"/>
      <c r="G4" s="234"/>
    </row>
    <row r="5" spans="1:7" s="1" customFormat="1" x14ac:dyDescent="0.2">
      <c r="A5" s="235" t="s">
        <v>3</v>
      </c>
      <c r="B5" s="238">
        <v>2018</v>
      </c>
      <c r="C5" s="45" t="s">
        <v>4</v>
      </c>
      <c r="D5" s="241"/>
      <c r="E5" s="244" t="s">
        <v>3</v>
      </c>
      <c r="F5" s="238">
        <f>B5</f>
        <v>2018</v>
      </c>
      <c r="G5" s="45" t="s">
        <v>4</v>
      </c>
    </row>
    <row r="6" spans="1:7" s="1" customFormat="1" x14ac:dyDescent="0.2">
      <c r="A6" s="236"/>
      <c r="B6" s="239"/>
      <c r="C6" s="46" t="s">
        <v>5</v>
      </c>
      <c r="D6" s="242"/>
      <c r="E6" s="245"/>
      <c r="F6" s="239"/>
      <c r="G6" s="46" t="s">
        <v>5</v>
      </c>
    </row>
    <row r="7" spans="1:7" s="1" customFormat="1" x14ac:dyDescent="0.2">
      <c r="A7" s="237"/>
      <c r="B7" s="240"/>
      <c r="C7" s="47">
        <v>2017</v>
      </c>
      <c r="D7" s="243"/>
      <c r="E7" s="246"/>
      <c r="F7" s="240"/>
      <c r="G7" s="47">
        <f>C7</f>
        <v>2017</v>
      </c>
    </row>
    <row r="8" spans="1:7" x14ac:dyDescent="0.25">
      <c r="A8" s="28" t="s">
        <v>6</v>
      </c>
      <c r="B8" s="29"/>
      <c r="C8" s="29"/>
      <c r="D8" s="30"/>
      <c r="E8" s="31" t="s">
        <v>7</v>
      </c>
      <c r="F8" s="29"/>
      <c r="G8" s="29"/>
    </row>
    <row r="9" spans="1:7" x14ac:dyDescent="0.25">
      <c r="A9" s="32" t="s">
        <v>8</v>
      </c>
      <c r="B9" s="33"/>
      <c r="C9" s="33"/>
      <c r="D9" s="23"/>
      <c r="E9" s="34" t="s">
        <v>9</v>
      </c>
      <c r="F9" s="33"/>
      <c r="G9" s="33"/>
    </row>
    <row r="10" spans="1:7" x14ac:dyDescent="0.25">
      <c r="A10" s="32" t="s">
        <v>589</v>
      </c>
      <c r="B10" s="35">
        <f>SUM(B11:B17)</f>
        <v>117189</v>
      </c>
      <c r="C10" s="35">
        <f>SUM(C11:C17)</f>
        <v>196648</v>
      </c>
      <c r="D10" s="23"/>
      <c r="E10" s="34" t="s">
        <v>10</v>
      </c>
      <c r="F10" s="35">
        <f>SUM(F11:F19)</f>
        <v>417889</v>
      </c>
      <c r="G10" s="35">
        <f>SUM(G11:G19)</f>
        <v>0</v>
      </c>
    </row>
    <row r="11" spans="1:7" x14ac:dyDescent="0.25">
      <c r="A11" s="27" t="s">
        <v>11</v>
      </c>
      <c r="B11" s="36">
        <v>0</v>
      </c>
      <c r="C11" s="36">
        <v>0</v>
      </c>
      <c r="D11" s="23"/>
      <c r="E11" s="37" t="s">
        <v>12</v>
      </c>
      <c r="F11" s="36">
        <v>17397</v>
      </c>
      <c r="G11" s="36">
        <v>0</v>
      </c>
    </row>
    <row r="12" spans="1:7" x14ac:dyDescent="0.25">
      <c r="A12" s="27" t="s">
        <v>13</v>
      </c>
      <c r="B12" s="36">
        <v>0</v>
      </c>
      <c r="C12" s="36">
        <v>0</v>
      </c>
      <c r="D12" s="23"/>
      <c r="E12" s="37" t="s">
        <v>14</v>
      </c>
      <c r="F12" s="36">
        <v>20939</v>
      </c>
      <c r="G12" s="36">
        <v>0</v>
      </c>
    </row>
    <row r="13" spans="1:7" x14ac:dyDescent="0.25">
      <c r="A13" s="27" t="s">
        <v>15</v>
      </c>
      <c r="B13" s="36">
        <v>117189</v>
      </c>
      <c r="C13" s="36">
        <v>196648</v>
      </c>
      <c r="D13" s="23"/>
      <c r="E13" s="37" t="s">
        <v>16</v>
      </c>
      <c r="F13" s="36">
        <v>0</v>
      </c>
      <c r="G13" s="36">
        <v>0</v>
      </c>
    </row>
    <row r="14" spans="1:7" x14ac:dyDescent="0.25">
      <c r="A14" s="27" t="s">
        <v>17</v>
      </c>
      <c r="B14" s="36">
        <v>0</v>
      </c>
      <c r="C14" s="36">
        <v>0</v>
      </c>
      <c r="D14" s="23"/>
      <c r="E14" s="37" t="s">
        <v>18</v>
      </c>
      <c r="F14" s="36">
        <v>0</v>
      </c>
      <c r="G14" s="36">
        <v>0</v>
      </c>
    </row>
    <row r="15" spans="1:7" x14ac:dyDescent="0.25">
      <c r="A15" s="27" t="s">
        <v>19</v>
      </c>
      <c r="B15" s="36">
        <v>0</v>
      </c>
      <c r="C15" s="36">
        <v>0</v>
      </c>
      <c r="D15" s="23"/>
      <c r="E15" s="37" t="s">
        <v>20</v>
      </c>
      <c r="F15" s="36">
        <v>0</v>
      </c>
      <c r="G15" s="36">
        <v>0</v>
      </c>
    </row>
    <row r="16" spans="1:7" ht="25.5" x14ac:dyDescent="0.25">
      <c r="A16" s="27" t="s">
        <v>21</v>
      </c>
      <c r="B16" s="36">
        <v>0</v>
      </c>
      <c r="C16" s="36">
        <v>0</v>
      </c>
      <c r="D16" s="23"/>
      <c r="E16" s="37" t="s">
        <v>22</v>
      </c>
      <c r="F16" s="36">
        <v>0</v>
      </c>
      <c r="G16" s="36">
        <v>0</v>
      </c>
    </row>
    <row r="17" spans="1:7" x14ac:dyDescent="0.25">
      <c r="A17" s="27" t="s">
        <v>23</v>
      </c>
      <c r="B17" s="36">
        <v>0</v>
      </c>
      <c r="C17" s="36">
        <v>0</v>
      </c>
      <c r="D17" s="23"/>
      <c r="E17" s="37" t="s">
        <v>24</v>
      </c>
      <c r="F17" s="36">
        <v>376089</v>
      </c>
      <c r="G17" s="36">
        <v>0</v>
      </c>
    </row>
    <row r="18" spans="1:7" ht="25.5" x14ac:dyDescent="0.25">
      <c r="A18" s="32" t="s">
        <v>590</v>
      </c>
      <c r="B18" s="35">
        <f>SUM(B19:B25)</f>
        <v>1184677</v>
      </c>
      <c r="C18" s="35">
        <f>SUM(C19:C25)</f>
        <v>721658</v>
      </c>
      <c r="D18" s="23"/>
      <c r="E18" s="37" t="s">
        <v>25</v>
      </c>
      <c r="F18" s="36">
        <v>0</v>
      </c>
      <c r="G18" s="36">
        <v>0</v>
      </c>
    </row>
    <row r="19" spans="1:7" x14ac:dyDescent="0.25">
      <c r="A19" s="27" t="s">
        <v>26</v>
      </c>
      <c r="B19" s="36">
        <v>0</v>
      </c>
      <c r="C19" s="36">
        <v>0</v>
      </c>
      <c r="D19" s="23"/>
      <c r="E19" s="37" t="s">
        <v>27</v>
      </c>
      <c r="F19" s="36">
        <v>3464</v>
      </c>
      <c r="G19" s="36">
        <v>0</v>
      </c>
    </row>
    <row r="20" spans="1:7" x14ac:dyDescent="0.25">
      <c r="A20" s="27" t="s">
        <v>28</v>
      </c>
      <c r="B20" s="36">
        <v>1184563</v>
      </c>
      <c r="C20" s="36">
        <v>704825</v>
      </c>
      <c r="D20" s="23"/>
      <c r="E20" s="34" t="s">
        <v>29</v>
      </c>
      <c r="F20" s="35">
        <f>SUM(F21:F23)</f>
        <v>0</v>
      </c>
      <c r="G20" s="35">
        <f>SUM(G21:G23)</f>
        <v>0</v>
      </c>
    </row>
    <row r="21" spans="1:7" x14ac:dyDescent="0.25">
      <c r="A21" s="27" t="s">
        <v>30</v>
      </c>
      <c r="B21" s="36">
        <v>114</v>
      </c>
      <c r="C21" s="36">
        <v>16833</v>
      </c>
      <c r="D21" s="23"/>
      <c r="E21" s="37" t="s">
        <v>31</v>
      </c>
      <c r="F21" s="36">
        <v>0</v>
      </c>
      <c r="G21" s="36">
        <v>0</v>
      </c>
    </row>
    <row r="22" spans="1:7" ht="25.5" x14ac:dyDescent="0.25">
      <c r="A22" s="27" t="s">
        <v>32</v>
      </c>
      <c r="B22" s="36">
        <v>0</v>
      </c>
      <c r="C22" s="36">
        <v>0</v>
      </c>
      <c r="D22" s="23"/>
      <c r="E22" s="37" t="s">
        <v>33</v>
      </c>
      <c r="F22" s="36">
        <v>0</v>
      </c>
      <c r="G22" s="36">
        <v>0</v>
      </c>
    </row>
    <row r="23" spans="1:7" x14ac:dyDescent="0.25">
      <c r="A23" s="27" t="s">
        <v>34</v>
      </c>
      <c r="B23" s="36">
        <v>0</v>
      </c>
      <c r="C23" s="36">
        <v>0</v>
      </c>
      <c r="D23" s="23"/>
      <c r="E23" s="37" t="s">
        <v>35</v>
      </c>
      <c r="F23" s="36">
        <v>0</v>
      </c>
      <c r="G23" s="36">
        <v>0</v>
      </c>
    </row>
    <row r="24" spans="1:7" x14ac:dyDescent="0.25">
      <c r="A24" s="27" t="s">
        <v>36</v>
      </c>
      <c r="B24" s="36">
        <v>0</v>
      </c>
      <c r="C24" s="36">
        <v>0</v>
      </c>
      <c r="D24" s="23"/>
      <c r="E24" s="34" t="s">
        <v>37</v>
      </c>
      <c r="F24" s="35">
        <f>SUM(F25:F26)</f>
        <v>0</v>
      </c>
      <c r="G24" s="35">
        <f>SUM(G25:G26)</f>
        <v>0</v>
      </c>
    </row>
    <row r="25" spans="1:7" ht="25.5" x14ac:dyDescent="0.25">
      <c r="A25" s="27" t="s">
        <v>38</v>
      </c>
      <c r="B25" s="36">
        <v>0</v>
      </c>
      <c r="C25" s="36">
        <v>0</v>
      </c>
      <c r="D25" s="23"/>
      <c r="E25" s="37" t="s">
        <v>39</v>
      </c>
      <c r="F25" s="36">
        <v>0</v>
      </c>
      <c r="G25" s="36">
        <v>0</v>
      </c>
    </row>
    <row r="26" spans="1:7" x14ac:dyDescent="0.25">
      <c r="A26" s="32" t="s">
        <v>591</v>
      </c>
      <c r="B26" s="35">
        <f>SUM(B27:B31)</f>
        <v>0</v>
      </c>
      <c r="C26" s="35">
        <f>SUM(C27:C31)</f>
        <v>0</v>
      </c>
      <c r="D26" s="23"/>
      <c r="E26" s="37" t="s">
        <v>40</v>
      </c>
      <c r="F26" s="36">
        <v>0</v>
      </c>
      <c r="G26" s="36">
        <v>0</v>
      </c>
    </row>
    <row r="27" spans="1:7" ht="25.5" x14ac:dyDescent="0.25">
      <c r="A27" s="27" t="s">
        <v>41</v>
      </c>
      <c r="B27" s="36">
        <v>0</v>
      </c>
      <c r="C27" s="36">
        <v>0</v>
      </c>
      <c r="D27" s="23"/>
      <c r="E27" s="34" t="s">
        <v>42</v>
      </c>
      <c r="F27" s="35">
        <v>0</v>
      </c>
      <c r="G27" s="35">
        <v>0</v>
      </c>
    </row>
    <row r="28" spans="1:7" ht="25.5" x14ac:dyDescent="0.25">
      <c r="A28" s="27" t="s">
        <v>43</v>
      </c>
      <c r="B28" s="36">
        <v>0</v>
      </c>
      <c r="C28" s="36">
        <v>0</v>
      </c>
      <c r="D28" s="23"/>
      <c r="E28" s="34" t="s">
        <v>44</v>
      </c>
      <c r="F28" s="35">
        <f>SUM(F29:F31)</f>
        <v>0</v>
      </c>
      <c r="G28" s="35">
        <f>SUM(G29:G31)</f>
        <v>0</v>
      </c>
    </row>
    <row r="29" spans="1:7" ht="25.5" x14ac:dyDescent="0.25">
      <c r="A29" s="27" t="s">
        <v>45</v>
      </c>
      <c r="B29" s="36">
        <v>0</v>
      </c>
      <c r="C29" s="36">
        <v>0</v>
      </c>
      <c r="D29" s="23"/>
      <c r="E29" s="37" t="s">
        <v>46</v>
      </c>
      <c r="F29" s="36">
        <v>0</v>
      </c>
      <c r="G29" s="36">
        <v>0</v>
      </c>
    </row>
    <row r="30" spans="1:7" x14ac:dyDescent="0.25">
      <c r="A30" s="27" t="s">
        <v>47</v>
      </c>
      <c r="B30" s="36">
        <v>0</v>
      </c>
      <c r="C30" s="36">
        <v>0</v>
      </c>
      <c r="D30" s="23"/>
      <c r="E30" s="37" t="s">
        <v>48</v>
      </c>
      <c r="F30" s="36">
        <v>0</v>
      </c>
      <c r="G30" s="36">
        <v>0</v>
      </c>
    </row>
    <row r="31" spans="1:7" x14ac:dyDescent="0.25">
      <c r="A31" s="27" t="s">
        <v>49</v>
      </c>
      <c r="B31" s="36">
        <v>0</v>
      </c>
      <c r="C31" s="36">
        <v>0</v>
      </c>
      <c r="D31" s="23"/>
      <c r="E31" s="37" t="s">
        <v>50</v>
      </c>
      <c r="F31" s="36">
        <v>0</v>
      </c>
      <c r="G31" s="36">
        <v>0</v>
      </c>
    </row>
    <row r="32" spans="1:7" ht="25.5" x14ac:dyDescent="0.25">
      <c r="A32" s="32" t="s">
        <v>592</v>
      </c>
      <c r="B32" s="35">
        <f>SUM(B33:B37)</f>
        <v>0</v>
      </c>
      <c r="C32" s="35">
        <f>SUM(C33:C37)</f>
        <v>0</v>
      </c>
      <c r="D32" s="23"/>
      <c r="E32" s="34" t="s">
        <v>51</v>
      </c>
      <c r="F32" s="35">
        <f>SUM(F33:F38)</f>
        <v>0</v>
      </c>
      <c r="G32" s="35">
        <f>SUM(G33:G38)</f>
        <v>0</v>
      </c>
    </row>
    <row r="33" spans="1:7" x14ac:dyDescent="0.25">
      <c r="A33" s="27" t="s">
        <v>52</v>
      </c>
      <c r="B33" s="36">
        <v>0</v>
      </c>
      <c r="C33" s="36">
        <v>0</v>
      </c>
      <c r="D33" s="23"/>
      <c r="E33" s="37" t="s">
        <v>53</v>
      </c>
      <c r="F33" s="36">
        <v>0</v>
      </c>
      <c r="G33" s="36">
        <v>0</v>
      </c>
    </row>
    <row r="34" spans="1:7" x14ac:dyDescent="0.25">
      <c r="A34" s="27" t="s">
        <v>54</v>
      </c>
      <c r="B34" s="36">
        <v>0</v>
      </c>
      <c r="C34" s="36">
        <v>0</v>
      </c>
      <c r="D34" s="23"/>
      <c r="E34" s="37" t="s">
        <v>55</v>
      </c>
      <c r="F34" s="36">
        <v>0</v>
      </c>
      <c r="G34" s="36">
        <v>0</v>
      </c>
    </row>
    <row r="35" spans="1:7" x14ac:dyDescent="0.25">
      <c r="A35" s="27" t="s">
        <v>56</v>
      </c>
      <c r="B35" s="36">
        <v>0</v>
      </c>
      <c r="C35" s="36">
        <v>0</v>
      </c>
      <c r="D35" s="23"/>
      <c r="E35" s="37" t="s">
        <v>57</v>
      </c>
      <c r="F35" s="36">
        <v>0</v>
      </c>
      <c r="G35" s="36">
        <v>0</v>
      </c>
    </row>
    <row r="36" spans="1:7" ht="22.5" customHeight="1" x14ac:dyDescent="0.25">
      <c r="A36" s="27" t="s">
        <v>58</v>
      </c>
      <c r="B36" s="36">
        <v>0</v>
      </c>
      <c r="C36" s="36">
        <v>0</v>
      </c>
      <c r="D36" s="23"/>
      <c r="E36" s="37" t="s">
        <v>59</v>
      </c>
      <c r="F36" s="36">
        <v>0</v>
      </c>
      <c r="G36" s="36">
        <v>0</v>
      </c>
    </row>
    <row r="37" spans="1:7" ht="25.5" x14ac:dyDescent="0.25">
      <c r="A37" s="27" t="s">
        <v>60</v>
      </c>
      <c r="B37" s="36">
        <v>0</v>
      </c>
      <c r="C37" s="36">
        <v>0</v>
      </c>
      <c r="D37" s="23"/>
      <c r="E37" s="37" t="s">
        <v>61</v>
      </c>
      <c r="F37" s="36">
        <v>0</v>
      </c>
      <c r="G37" s="36">
        <v>0</v>
      </c>
    </row>
    <row r="38" spans="1:7" x14ac:dyDescent="0.25">
      <c r="A38" s="32" t="s">
        <v>62</v>
      </c>
      <c r="B38" s="35">
        <v>0</v>
      </c>
      <c r="C38" s="35">
        <v>0</v>
      </c>
      <c r="D38" s="23"/>
      <c r="E38" s="37" t="s">
        <v>63</v>
      </c>
      <c r="F38" s="36">
        <v>0</v>
      </c>
      <c r="G38" s="36">
        <v>0</v>
      </c>
    </row>
    <row r="39" spans="1:7" x14ac:dyDescent="0.25">
      <c r="A39" s="32" t="s">
        <v>593</v>
      </c>
      <c r="B39" s="35">
        <f>SUM(B40:B41)</f>
        <v>0</v>
      </c>
      <c r="C39" s="35">
        <f>SUM(C40:C41)</f>
        <v>0</v>
      </c>
      <c r="D39" s="23"/>
      <c r="E39" s="34" t="s">
        <v>64</v>
      </c>
      <c r="F39" s="35">
        <f>SUM(F40:F42)</f>
        <v>0</v>
      </c>
      <c r="G39" s="35">
        <f>SUM(G40:G42)</f>
        <v>0</v>
      </c>
    </row>
    <row r="40" spans="1:7" ht="25.5" x14ac:dyDescent="0.25">
      <c r="A40" s="27" t="s">
        <v>65</v>
      </c>
      <c r="B40" s="36">
        <v>0</v>
      </c>
      <c r="C40" s="36">
        <v>0</v>
      </c>
      <c r="D40" s="23"/>
      <c r="E40" s="37" t="s">
        <v>66</v>
      </c>
      <c r="F40" s="36">
        <v>0</v>
      </c>
      <c r="G40" s="36">
        <v>0</v>
      </c>
    </row>
    <row r="41" spans="1:7" x14ac:dyDescent="0.25">
      <c r="A41" s="27" t="s">
        <v>67</v>
      </c>
      <c r="B41" s="36">
        <v>0</v>
      </c>
      <c r="C41" s="36">
        <v>0</v>
      </c>
      <c r="D41" s="23"/>
      <c r="E41" s="37" t="s">
        <v>68</v>
      </c>
      <c r="F41" s="36">
        <v>0</v>
      </c>
      <c r="G41" s="36">
        <v>0</v>
      </c>
    </row>
    <row r="42" spans="1:7" x14ac:dyDescent="0.25">
      <c r="A42" s="32" t="s">
        <v>594</v>
      </c>
      <c r="B42" s="35">
        <f>SUM(B43:B46)</f>
        <v>0</v>
      </c>
      <c r="C42" s="35">
        <f>SUM(C43:C46)</f>
        <v>0</v>
      </c>
      <c r="D42" s="23"/>
      <c r="E42" s="37" t="s">
        <v>69</v>
      </c>
      <c r="F42" s="36">
        <v>0</v>
      </c>
      <c r="G42" s="36">
        <v>0</v>
      </c>
    </row>
    <row r="43" spans="1:7" x14ac:dyDescent="0.25">
      <c r="A43" s="27" t="s">
        <v>70</v>
      </c>
      <c r="B43" s="36">
        <v>0</v>
      </c>
      <c r="C43" s="36">
        <v>0</v>
      </c>
      <c r="D43" s="23"/>
      <c r="E43" s="34" t="s">
        <v>71</v>
      </c>
      <c r="F43" s="35">
        <f>SUM(F44:F46)</f>
        <v>0</v>
      </c>
      <c r="G43" s="35">
        <f>SUM(G44:G46)</f>
        <v>16833</v>
      </c>
    </row>
    <row r="44" spans="1:7" x14ac:dyDescent="0.25">
      <c r="A44" s="27" t="s">
        <v>72</v>
      </c>
      <c r="B44" s="36">
        <v>0</v>
      </c>
      <c r="C44" s="36">
        <v>0</v>
      </c>
      <c r="D44" s="23"/>
      <c r="E44" s="37" t="s">
        <v>73</v>
      </c>
      <c r="F44" s="36">
        <v>0</v>
      </c>
      <c r="G44" s="36">
        <v>0</v>
      </c>
    </row>
    <row r="45" spans="1:7" ht="25.5" x14ac:dyDescent="0.25">
      <c r="A45" s="27" t="s">
        <v>74</v>
      </c>
      <c r="B45" s="36">
        <v>0</v>
      </c>
      <c r="C45" s="36">
        <v>0</v>
      </c>
      <c r="D45" s="23"/>
      <c r="E45" s="37" t="s">
        <v>75</v>
      </c>
      <c r="F45" s="36">
        <v>0</v>
      </c>
      <c r="G45" s="36">
        <v>0</v>
      </c>
    </row>
    <row r="46" spans="1:7" x14ac:dyDescent="0.25">
      <c r="A46" s="27" t="s">
        <v>76</v>
      </c>
      <c r="B46" s="36">
        <v>0</v>
      </c>
      <c r="C46" s="36">
        <v>0</v>
      </c>
      <c r="D46" s="23"/>
      <c r="E46" s="37" t="s">
        <v>77</v>
      </c>
      <c r="F46" s="36">
        <v>0</v>
      </c>
      <c r="G46" s="36">
        <v>16833</v>
      </c>
    </row>
    <row r="47" spans="1:7" x14ac:dyDescent="0.25">
      <c r="A47" s="33"/>
      <c r="B47" s="36"/>
      <c r="C47" s="36"/>
      <c r="D47" s="23"/>
      <c r="E47" s="24"/>
      <c r="F47" s="36"/>
      <c r="G47" s="36"/>
    </row>
    <row r="48" spans="1:7" x14ac:dyDescent="0.25">
      <c r="A48" s="32" t="s">
        <v>78</v>
      </c>
      <c r="B48" s="35">
        <f>B10+B18+B26+B32+B38+B39+B42</f>
        <v>1301866</v>
      </c>
      <c r="C48" s="35">
        <f>C10+C18+C26+C32+C38+C39+C42</f>
        <v>918306</v>
      </c>
      <c r="D48" s="23"/>
      <c r="E48" s="34" t="s">
        <v>79</v>
      </c>
      <c r="F48" s="35">
        <f>F10+F20+F24+F27+F28+F32+F39+F43</f>
        <v>417889</v>
      </c>
      <c r="G48" s="35">
        <f>G10+G20+G24+G27+G28+G32+G39+G43</f>
        <v>16833</v>
      </c>
    </row>
    <row r="49" spans="1:7" x14ac:dyDescent="0.25">
      <c r="A49" s="28" t="s">
        <v>80</v>
      </c>
      <c r="B49" s="38"/>
      <c r="C49" s="38"/>
      <c r="D49" s="30"/>
      <c r="E49" s="31" t="s">
        <v>81</v>
      </c>
      <c r="F49" s="38"/>
      <c r="G49" s="38"/>
    </row>
    <row r="50" spans="1:7" x14ac:dyDescent="0.25">
      <c r="A50" s="33" t="s">
        <v>82</v>
      </c>
      <c r="B50" s="36">
        <v>0</v>
      </c>
      <c r="C50" s="36">
        <v>0</v>
      </c>
      <c r="D50" s="23"/>
      <c r="E50" s="39" t="s">
        <v>83</v>
      </c>
      <c r="F50" s="36">
        <v>178281</v>
      </c>
      <c r="G50" s="36">
        <v>391850</v>
      </c>
    </row>
    <row r="51" spans="1:7" x14ac:dyDescent="0.25">
      <c r="A51" s="40" t="s">
        <v>84</v>
      </c>
      <c r="B51" s="36">
        <v>0</v>
      </c>
      <c r="C51" s="36">
        <v>0</v>
      </c>
      <c r="D51" s="23"/>
      <c r="E51" s="39" t="s">
        <v>85</v>
      </c>
      <c r="F51" s="36">
        <v>0</v>
      </c>
      <c r="G51" s="36">
        <v>0</v>
      </c>
    </row>
    <row r="52" spans="1:7" x14ac:dyDescent="0.25">
      <c r="A52" s="40" t="s">
        <v>86</v>
      </c>
      <c r="B52" s="36">
        <v>0</v>
      </c>
      <c r="C52" s="36">
        <v>0</v>
      </c>
      <c r="D52" s="23"/>
      <c r="E52" s="39" t="s">
        <v>87</v>
      </c>
      <c r="F52" s="36">
        <v>0</v>
      </c>
      <c r="G52" s="36">
        <v>0</v>
      </c>
    </row>
    <row r="53" spans="1:7" x14ac:dyDescent="0.25">
      <c r="A53" s="40" t="s">
        <v>88</v>
      </c>
      <c r="B53" s="36">
        <v>688421</v>
      </c>
      <c r="C53" s="36">
        <v>1138930</v>
      </c>
      <c r="D53" s="23"/>
      <c r="E53" s="39" t="s">
        <v>89</v>
      </c>
      <c r="F53" s="36">
        <v>0</v>
      </c>
      <c r="G53" s="36">
        <v>0</v>
      </c>
    </row>
    <row r="54" spans="1:7" ht="25.5" x14ac:dyDescent="0.25">
      <c r="A54" s="40" t="s">
        <v>90</v>
      </c>
      <c r="B54" s="36">
        <v>0</v>
      </c>
      <c r="C54" s="36">
        <v>0</v>
      </c>
      <c r="D54" s="23"/>
      <c r="E54" s="39" t="s">
        <v>91</v>
      </c>
      <c r="F54" s="36">
        <v>0</v>
      </c>
      <c r="G54" s="36">
        <v>0</v>
      </c>
    </row>
    <row r="55" spans="1:7" x14ac:dyDescent="0.25">
      <c r="A55" s="40" t="s">
        <v>92</v>
      </c>
      <c r="B55" s="36">
        <v>-520709</v>
      </c>
      <c r="C55" s="36">
        <v>0</v>
      </c>
      <c r="D55" s="23"/>
      <c r="E55" s="39" t="s">
        <v>93</v>
      </c>
      <c r="F55" s="36">
        <v>0</v>
      </c>
      <c r="G55" s="36">
        <v>0</v>
      </c>
    </row>
    <row r="56" spans="1:7" x14ac:dyDescent="0.25">
      <c r="A56" s="33" t="s">
        <v>94</v>
      </c>
      <c r="B56" s="36">
        <v>0</v>
      </c>
      <c r="C56" s="36">
        <v>0</v>
      </c>
      <c r="D56" s="23"/>
      <c r="E56" s="24"/>
      <c r="F56" s="36"/>
      <c r="G56" s="36"/>
    </row>
    <row r="57" spans="1:7" x14ac:dyDescent="0.25">
      <c r="A57" s="40" t="s">
        <v>95</v>
      </c>
      <c r="B57" s="36">
        <v>0</v>
      </c>
      <c r="C57" s="36">
        <v>0</v>
      </c>
      <c r="D57" s="23"/>
      <c r="E57" s="34" t="s">
        <v>96</v>
      </c>
      <c r="F57" s="35">
        <f>SUM(F50:F55)</f>
        <v>178281</v>
      </c>
      <c r="G57" s="35">
        <f>SUM(G50:G55)</f>
        <v>391850</v>
      </c>
    </row>
    <row r="58" spans="1:7" x14ac:dyDescent="0.25">
      <c r="A58" s="40" t="s">
        <v>97</v>
      </c>
      <c r="B58" s="36">
        <v>0</v>
      </c>
      <c r="C58" s="36">
        <v>0</v>
      </c>
      <c r="D58" s="23"/>
      <c r="E58" s="24"/>
      <c r="F58" s="36"/>
      <c r="G58" s="36"/>
    </row>
    <row r="59" spans="1:7" x14ac:dyDescent="0.25">
      <c r="A59" s="33"/>
      <c r="B59" s="36"/>
      <c r="C59" s="36"/>
      <c r="D59" s="23"/>
      <c r="E59" s="34" t="s">
        <v>98</v>
      </c>
      <c r="F59" s="35">
        <f>F57+F48</f>
        <v>596170</v>
      </c>
      <c r="G59" s="35">
        <f>G57+G48</f>
        <v>408683</v>
      </c>
    </row>
    <row r="60" spans="1:7" x14ac:dyDescent="0.25">
      <c r="A60" s="32" t="s">
        <v>99</v>
      </c>
      <c r="B60" s="35">
        <f>SUM(B50:B58)</f>
        <v>167712</v>
      </c>
      <c r="C60" s="35">
        <f>SUM(C50:C58)</f>
        <v>1138930</v>
      </c>
      <c r="D60" s="23"/>
      <c r="E60" s="24"/>
      <c r="F60" s="35"/>
      <c r="G60" s="35"/>
    </row>
    <row r="61" spans="1:7" x14ac:dyDescent="0.25">
      <c r="A61" s="33"/>
      <c r="B61" s="36"/>
      <c r="C61" s="36"/>
      <c r="D61" s="23"/>
      <c r="E61" s="34" t="s">
        <v>100</v>
      </c>
      <c r="F61" s="36"/>
      <c r="G61" s="36"/>
    </row>
    <row r="62" spans="1:7" x14ac:dyDescent="0.25">
      <c r="A62" s="32" t="s">
        <v>101</v>
      </c>
      <c r="B62" s="35">
        <f>B48+B60</f>
        <v>1469578</v>
      </c>
      <c r="C62" s="35">
        <f>C48+C60</f>
        <v>2057236</v>
      </c>
      <c r="D62" s="23"/>
      <c r="E62" s="24"/>
      <c r="F62" s="35"/>
      <c r="G62" s="35"/>
    </row>
    <row r="63" spans="1:7" x14ac:dyDescent="0.25">
      <c r="A63" s="33"/>
      <c r="B63" s="33"/>
      <c r="C63" s="33"/>
      <c r="D63" s="23"/>
      <c r="E63" s="34" t="s">
        <v>102</v>
      </c>
      <c r="F63" s="35">
        <f>SUM(F64:F66)</f>
        <v>0</v>
      </c>
      <c r="G63" s="35">
        <f>SUM(G64:G66)</f>
        <v>0</v>
      </c>
    </row>
    <row r="64" spans="1:7" x14ac:dyDescent="0.25">
      <c r="A64" s="33"/>
      <c r="B64" s="33"/>
      <c r="C64" s="33"/>
      <c r="D64" s="23"/>
      <c r="E64" s="24" t="s">
        <v>103</v>
      </c>
      <c r="F64" s="36">
        <v>0</v>
      </c>
      <c r="G64" s="36">
        <v>0</v>
      </c>
    </row>
    <row r="65" spans="1:9" x14ac:dyDescent="0.25">
      <c r="A65" s="33"/>
      <c r="B65" s="33"/>
      <c r="C65" s="33"/>
      <c r="D65" s="23"/>
      <c r="E65" s="24" t="s">
        <v>104</v>
      </c>
      <c r="F65" s="36">
        <v>0</v>
      </c>
      <c r="G65" s="36">
        <v>0</v>
      </c>
    </row>
    <row r="66" spans="1:9" x14ac:dyDescent="0.25">
      <c r="A66" s="33"/>
      <c r="B66" s="33"/>
      <c r="C66" s="33"/>
      <c r="D66" s="23"/>
      <c r="E66" s="24" t="s">
        <v>105</v>
      </c>
      <c r="F66" s="36">
        <v>0</v>
      </c>
      <c r="G66" s="36">
        <v>0</v>
      </c>
    </row>
    <row r="67" spans="1:9" x14ac:dyDescent="0.25">
      <c r="A67" s="33"/>
      <c r="B67" s="33"/>
      <c r="C67" s="33"/>
      <c r="D67" s="23"/>
      <c r="E67" s="24"/>
      <c r="F67" s="36"/>
      <c r="G67" s="36"/>
    </row>
    <row r="68" spans="1:9" x14ac:dyDescent="0.25">
      <c r="A68" s="33"/>
      <c r="B68" s="33"/>
      <c r="C68" s="33"/>
      <c r="D68" s="23"/>
      <c r="E68" s="34" t="s">
        <v>106</v>
      </c>
      <c r="F68" s="35">
        <f>SUM(F69:F73)</f>
        <v>873408</v>
      </c>
      <c r="G68" s="35">
        <f>SUM(G69:G73)</f>
        <v>1648553</v>
      </c>
    </row>
    <row r="69" spans="1:9" x14ac:dyDescent="0.25">
      <c r="A69" s="33"/>
      <c r="B69" s="33"/>
      <c r="C69" s="33"/>
      <c r="D69" s="23"/>
      <c r="E69" s="24" t="s">
        <v>107</v>
      </c>
      <c r="F69" s="36">
        <v>83531</v>
      </c>
      <c r="G69" s="36">
        <v>406277</v>
      </c>
    </row>
    <row r="70" spans="1:9" x14ac:dyDescent="0.25">
      <c r="A70" s="33"/>
      <c r="B70" s="33"/>
      <c r="C70" s="33"/>
      <c r="D70" s="23"/>
      <c r="E70" s="24" t="s">
        <v>108</v>
      </c>
      <c r="F70" s="36">
        <v>608312</v>
      </c>
      <c r="G70" s="36">
        <v>150496</v>
      </c>
    </row>
    <row r="71" spans="1:9" x14ac:dyDescent="0.25">
      <c r="A71" s="33"/>
      <c r="B71" s="33"/>
      <c r="C71" s="33"/>
      <c r="D71" s="23"/>
      <c r="E71" s="24" t="s">
        <v>109</v>
      </c>
      <c r="F71" s="36"/>
      <c r="G71" s="36">
        <v>0</v>
      </c>
    </row>
    <row r="72" spans="1:9" x14ac:dyDescent="0.25">
      <c r="A72" s="33"/>
      <c r="B72" s="33"/>
      <c r="C72" s="33"/>
      <c r="D72" s="23"/>
      <c r="E72" s="24" t="s">
        <v>110</v>
      </c>
      <c r="F72" s="36">
        <v>0</v>
      </c>
      <c r="G72" s="36">
        <v>0</v>
      </c>
    </row>
    <row r="73" spans="1:9" x14ac:dyDescent="0.25">
      <c r="A73" s="33"/>
      <c r="B73" s="33"/>
      <c r="C73" s="33"/>
      <c r="D73" s="23"/>
      <c r="E73" s="24" t="s">
        <v>111</v>
      </c>
      <c r="F73" s="36">
        <v>181565</v>
      </c>
      <c r="G73" s="36">
        <v>1091780</v>
      </c>
    </row>
    <row r="74" spans="1:9" x14ac:dyDescent="0.25">
      <c r="A74" s="33"/>
      <c r="B74" s="33"/>
      <c r="C74" s="33"/>
      <c r="D74" s="23"/>
      <c r="E74" s="24"/>
      <c r="F74" s="36"/>
      <c r="G74" s="36"/>
    </row>
    <row r="75" spans="1:9" ht="25.5" x14ac:dyDescent="0.25">
      <c r="A75" s="33"/>
      <c r="B75" s="33"/>
      <c r="C75" s="33"/>
      <c r="D75" s="23"/>
      <c r="E75" s="34" t="s">
        <v>112</v>
      </c>
      <c r="F75" s="35">
        <f>SUM(F76:F77)</f>
        <v>0</v>
      </c>
      <c r="G75" s="35">
        <f>SUM(G76:G77)</f>
        <v>0</v>
      </c>
    </row>
    <row r="76" spans="1:9" x14ac:dyDescent="0.25">
      <c r="A76" s="33"/>
      <c r="B76" s="33"/>
      <c r="C76" s="33"/>
      <c r="D76" s="23"/>
      <c r="E76" s="24" t="s">
        <v>113</v>
      </c>
      <c r="F76" s="36">
        <v>0</v>
      </c>
      <c r="G76" s="36">
        <v>0</v>
      </c>
    </row>
    <row r="77" spans="1:9" x14ac:dyDescent="0.25">
      <c r="A77" s="33"/>
      <c r="B77" s="33"/>
      <c r="C77" s="33"/>
      <c r="D77" s="23"/>
      <c r="E77" s="24" t="s">
        <v>114</v>
      </c>
      <c r="F77" s="36">
        <v>0</v>
      </c>
      <c r="G77" s="36">
        <v>0</v>
      </c>
    </row>
    <row r="78" spans="1:9" x14ac:dyDescent="0.25">
      <c r="A78" s="33"/>
      <c r="B78" s="33"/>
      <c r="C78" s="33"/>
      <c r="D78" s="23"/>
      <c r="E78" s="24"/>
      <c r="F78" s="36"/>
      <c r="G78" s="36"/>
    </row>
    <row r="79" spans="1:9" x14ac:dyDescent="0.25">
      <c r="A79" s="33"/>
      <c r="B79" s="33"/>
      <c r="C79" s="33"/>
      <c r="D79" s="23"/>
      <c r="E79" s="34" t="s">
        <v>115</v>
      </c>
      <c r="F79" s="35">
        <f>F63+F68+F75</f>
        <v>873408</v>
      </c>
      <c r="G79" s="35">
        <f>G63+G68+G75</f>
        <v>1648553</v>
      </c>
    </row>
    <row r="80" spans="1:9" x14ac:dyDescent="0.25">
      <c r="A80" s="33"/>
      <c r="B80" s="33"/>
      <c r="C80" s="33"/>
      <c r="D80" s="23"/>
      <c r="E80" s="24"/>
      <c r="F80" s="36"/>
      <c r="G80" s="36"/>
      <c r="I80" s="2" t="str">
        <f>IF(G81=C62,"","NO CUADRA 2015")</f>
        <v/>
      </c>
    </row>
    <row r="81" spans="1:7" x14ac:dyDescent="0.25">
      <c r="A81" s="33"/>
      <c r="B81" s="33"/>
      <c r="C81" s="33"/>
      <c r="D81" s="23"/>
      <c r="E81" s="34" t="s">
        <v>116</v>
      </c>
      <c r="F81" s="35">
        <f>F79+F59</f>
        <v>1469578</v>
      </c>
      <c r="G81" s="35">
        <f>G79+G59</f>
        <v>2057236</v>
      </c>
    </row>
    <row r="82" spans="1:7" x14ac:dyDescent="0.25">
      <c r="A82" s="41"/>
      <c r="B82" s="41"/>
      <c r="C82" s="41"/>
      <c r="D82" s="42"/>
      <c r="E82" s="43"/>
      <c r="F82" s="41"/>
      <c r="G82" s="44"/>
    </row>
    <row r="88" spans="1:7" ht="34.5" customHeight="1" x14ac:dyDescent="0.25"/>
  </sheetData>
  <mergeCells count="9">
    <mergeCell ref="A1:G1"/>
    <mergeCell ref="A2:G2"/>
    <mergeCell ref="A3:G3"/>
    <mergeCell ref="A4:G4"/>
    <mergeCell ref="A5:A7"/>
    <mergeCell ref="B5:B7"/>
    <mergeCell ref="D5:D7"/>
    <mergeCell ref="E5:E7"/>
    <mergeCell ref="F5:F7"/>
  </mergeCells>
  <pageMargins left="1.1023622047244095" right="0.70866141732283472" top="0.47244094488188981" bottom="0.47244094488188981" header="0.31496062992125984" footer="0.31496062992125984"/>
  <pageSetup scale="66" orientation="landscape" r:id="rId1"/>
  <rowBreaks count="1" manualBreakCount="1">
    <brk id="48" max="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48"/>
  <sheetViews>
    <sheetView zoomScaleNormal="100" workbookViewId="0">
      <selection activeCell="G24" sqref="G24"/>
    </sheetView>
  </sheetViews>
  <sheetFormatPr baseColWidth="10" defaultRowHeight="15" x14ac:dyDescent="0.25"/>
  <cols>
    <col min="1" max="1" width="19.7109375" style="2" customWidth="1"/>
    <col min="2" max="2" width="14.140625" style="2" customWidth="1"/>
    <col min="3" max="3" width="13.28515625" style="2" bestFit="1" customWidth="1"/>
    <col min="4" max="4" width="14.28515625" style="2" bestFit="1" customWidth="1"/>
    <col min="5" max="5" width="14.7109375" style="2" bestFit="1" customWidth="1"/>
    <col min="6" max="6" width="17.28515625" style="2" bestFit="1" customWidth="1"/>
    <col min="7" max="7" width="12.28515625" style="2" bestFit="1" customWidth="1"/>
    <col min="8" max="8" width="12.5703125" style="2" bestFit="1" customWidth="1"/>
    <col min="9" max="9" width="17.140625" style="2" bestFit="1" customWidth="1"/>
    <col min="10" max="16384" width="11.42578125" style="2"/>
  </cols>
  <sheetData>
    <row r="1" spans="1:9" x14ac:dyDescent="0.25">
      <c r="A1" s="277" t="str">
        <f>'1SIT FINANC'!A1:G1</f>
        <v>INSTITUTO VERACRUZANO DE DESARROLLO  MUNICIPAL</v>
      </c>
      <c r="B1" s="278"/>
      <c r="C1" s="278"/>
      <c r="D1" s="278"/>
      <c r="E1" s="278"/>
      <c r="F1" s="278"/>
      <c r="G1" s="278"/>
      <c r="H1" s="278"/>
      <c r="I1" s="279"/>
    </row>
    <row r="2" spans="1:9" x14ac:dyDescent="0.25">
      <c r="A2" s="277" t="s">
        <v>117</v>
      </c>
      <c r="B2" s="278"/>
      <c r="C2" s="278"/>
      <c r="D2" s="278"/>
      <c r="E2" s="278"/>
      <c r="F2" s="278"/>
      <c r="G2" s="278"/>
      <c r="H2" s="278"/>
      <c r="I2" s="279"/>
    </row>
    <row r="3" spans="1:9" x14ac:dyDescent="0.25">
      <c r="A3" s="277" t="s">
        <v>783</v>
      </c>
      <c r="B3" s="278"/>
      <c r="C3" s="278"/>
      <c r="D3" s="278"/>
      <c r="E3" s="278"/>
      <c r="F3" s="278"/>
      <c r="G3" s="278"/>
      <c r="H3" s="278"/>
      <c r="I3" s="279"/>
    </row>
    <row r="4" spans="1:9" x14ac:dyDescent="0.25">
      <c r="A4" s="277" t="s">
        <v>2</v>
      </c>
      <c r="B4" s="278"/>
      <c r="C4" s="278"/>
      <c r="D4" s="278"/>
      <c r="E4" s="278"/>
      <c r="F4" s="278"/>
      <c r="G4" s="278"/>
      <c r="H4" s="278"/>
      <c r="I4" s="279"/>
    </row>
    <row r="5" spans="1:9" x14ac:dyDescent="0.25">
      <c r="A5" s="280" t="s">
        <v>118</v>
      </c>
      <c r="B5" s="281"/>
      <c r="C5" s="190" t="s">
        <v>120</v>
      </c>
      <c r="D5" s="190" t="s">
        <v>122</v>
      </c>
      <c r="E5" s="190" t="s">
        <v>124</v>
      </c>
      <c r="F5" s="190" t="s">
        <v>126</v>
      </c>
      <c r="G5" s="190" t="s">
        <v>129</v>
      </c>
      <c r="H5" s="190" t="s">
        <v>132</v>
      </c>
      <c r="I5" s="190" t="s">
        <v>132</v>
      </c>
    </row>
    <row r="6" spans="1:9" x14ac:dyDescent="0.25">
      <c r="A6" s="275" t="s">
        <v>119</v>
      </c>
      <c r="B6" s="276"/>
      <c r="C6" s="191" t="s">
        <v>121</v>
      </c>
      <c r="D6" s="191" t="s">
        <v>123</v>
      </c>
      <c r="E6" s="191" t="s">
        <v>125</v>
      </c>
      <c r="F6" s="191" t="s">
        <v>127</v>
      </c>
      <c r="G6" s="191" t="s">
        <v>130</v>
      </c>
      <c r="H6" s="191" t="s">
        <v>133</v>
      </c>
      <c r="I6" s="191" t="s">
        <v>135</v>
      </c>
    </row>
    <row r="7" spans="1:9" x14ac:dyDescent="0.25">
      <c r="A7" s="269"/>
      <c r="B7" s="270"/>
      <c r="C7" s="191" t="s">
        <v>5</v>
      </c>
      <c r="D7" s="192"/>
      <c r="E7" s="192"/>
      <c r="F7" s="191" t="s">
        <v>128</v>
      </c>
      <c r="G7" s="191" t="s">
        <v>131</v>
      </c>
      <c r="H7" s="191" t="s">
        <v>134</v>
      </c>
      <c r="I7" s="191" t="s">
        <v>136</v>
      </c>
    </row>
    <row r="8" spans="1:9" x14ac:dyDescent="0.25">
      <c r="A8" s="269"/>
      <c r="B8" s="270"/>
      <c r="C8" s="191">
        <v>2017</v>
      </c>
      <c r="D8" s="192"/>
      <c r="E8" s="192"/>
      <c r="F8" s="192"/>
      <c r="G8" s="193"/>
      <c r="H8" s="192"/>
      <c r="I8" s="191" t="s">
        <v>137</v>
      </c>
    </row>
    <row r="9" spans="1:9" x14ac:dyDescent="0.25">
      <c r="A9" s="271"/>
      <c r="B9" s="272"/>
      <c r="C9" s="194"/>
      <c r="D9" s="194"/>
      <c r="E9" s="194"/>
      <c r="F9" s="194"/>
      <c r="G9" s="194"/>
      <c r="H9" s="194"/>
      <c r="I9" s="195" t="s">
        <v>138</v>
      </c>
    </row>
    <row r="10" spans="1:9" x14ac:dyDescent="0.25">
      <c r="A10" s="273"/>
      <c r="B10" s="274"/>
      <c r="C10" s="4"/>
      <c r="D10" s="4"/>
      <c r="E10" s="4"/>
      <c r="F10" s="4"/>
      <c r="G10" s="4"/>
      <c r="H10" s="4"/>
      <c r="I10" s="4"/>
    </row>
    <row r="11" spans="1:9" s="14" customFormat="1" ht="12.75" x14ac:dyDescent="0.2">
      <c r="A11" s="263" t="s">
        <v>139</v>
      </c>
      <c r="B11" s="264"/>
      <c r="C11" s="33"/>
      <c r="D11" s="33"/>
      <c r="E11" s="33"/>
      <c r="F11" s="33"/>
      <c r="G11" s="33"/>
      <c r="H11" s="33"/>
      <c r="I11" s="33"/>
    </row>
    <row r="12" spans="1:9" s="14" customFormat="1" ht="12.75" x14ac:dyDescent="0.2">
      <c r="A12" s="263" t="s">
        <v>140</v>
      </c>
      <c r="B12" s="264"/>
      <c r="C12" s="48">
        <v>0</v>
      </c>
      <c r="D12" s="48">
        <v>0</v>
      </c>
      <c r="E12" s="48">
        <v>0</v>
      </c>
      <c r="F12" s="48">
        <v>0</v>
      </c>
      <c r="G12" s="48">
        <v>0</v>
      </c>
      <c r="H12" s="48">
        <v>0</v>
      </c>
      <c r="I12" s="48">
        <v>0</v>
      </c>
    </row>
    <row r="13" spans="1:9" s="14" customFormat="1" ht="12.75" x14ac:dyDescent="0.2">
      <c r="A13" s="251" t="s">
        <v>141</v>
      </c>
      <c r="B13" s="252"/>
      <c r="C13" s="49">
        <v>0</v>
      </c>
      <c r="D13" s="49">
        <v>0</v>
      </c>
      <c r="E13" s="49">
        <v>0</v>
      </c>
      <c r="F13" s="49">
        <v>0</v>
      </c>
      <c r="G13" s="49">
        <v>0</v>
      </c>
      <c r="H13" s="49">
        <v>0</v>
      </c>
      <c r="I13" s="49">
        <v>0</v>
      </c>
    </row>
    <row r="14" spans="1:9" s="14" customFormat="1" ht="12.75" x14ac:dyDescent="0.2">
      <c r="A14" s="251" t="s">
        <v>142</v>
      </c>
      <c r="B14" s="252"/>
      <c r="C14" s="49">
        <v>0</v>
      </c>
      <c r="D14" s="49">
        <v>0</v>
      </c>
      <c r="E14" s="49">
        <v>0</v>
      </c>
      <c r="F14" s="49">
        <v>0</v>
      </c>
      <c r="G14" s="49">
        <v>0</v>
      </c>
      <c r="H14" s="49">
        <v>0</v>
      </c>
      <c r="I14" s="49">
        <v>0</v>
      </c>
    </row>
    <row r="15" spans="1:9" s="14" customFormat="1" ht="12.75" x14ac:dyDescent="0.2">
      <c r="A15" s="251" t="s">
        <v>143</v>
      </c>
      <c r="B15" s="252"/>
      <c r="C15" s="49">
        <v>0</v>
      </c>
      <c r="D15" s="49">
        <v>0</v>
      </c>
      <c r="E15" s="49">
        <v>0</v>
      </c>
      <c r="F15" s="49">
        <v>0</v>
      </c>
      <c r="G15" s="49">
        <v>0</v>
      </c>
      <c r="H15" s="49">
        <v>0</v>
      </c>
      <c r="I15" s="49">
        <v>0</v>
      </c>
    </row>
    <row r="16" spans="1:9" s="14" customFormat="1" ht="12.75" x14ac:dyDescent="0.2">
      <c r="A16" s="263" t="s">
        <v>144</v>
      </c>
      <c r="B16" s="264"/>
      <c r="C16" s="48">
        <v>0</v>
      </c>
      <c r="D16" s="48">
        <v>0</v>
      </c>
      <c r="E16" s="48">
        <v>0</v>
      </c>
      <c r="F16" s="48">
        <v>0</v>
      </c>
      <c r="G16" s="48">
        <v>0</v>
      </c>
      <c r="H16" s="48">
        <v>0</v>
      </c>
      <c r="I16" s="48">
        <v>0</v>
      </c>
    </row>
    <row r="17" spans="1:9" s="14" customFormat="1" ht="12.75" x14ac:dyDescent="0.2">
      <c r="A17" s="251" t="s">
        <v>145</v>
      </c>
      <c r="B17" s="252"/>
      <c r="C17" s="49">
        <v>0</v>
      </c>
      <c r="D17" s="49">
        <v>0</v>
      </c>
      <c r="E17" s="49">
        <v>0</v>
      </c>
      <c r="F17" s="49">
        <v>0</v>
      </c>
      <c r="G17" s="49">
        <v>0</v>
      </c>
      <c r="H17" s="49">
        <v>0</v>
      </c>
      <c r="I17" s="49">
        <v>0</v>
      </c>
    </row>
    <row r="18" spans="1:9" s="14" customFormat="1" ht="12.75" x14ac:dyDescent="0.2">
      <c r="A18" s="251" t="s">
        <v>146</v>
      </c>
      <c r="B18" s="252"/>
      <c r="C18" s="49">
        <v>0</v>
      </c>
      <c r="D18" s="49">
        <v>0</v>
      </c>
      <c r="E18" s="49">
        <v>0</v>
      </c>
      <c r="F18" s="49">
        <v>0</v>
      </c>
      <c r="G18" s="49">
        <v>0</v>
      </c>
      <c r="H18" s="49">
        <v>0</v>
      </c>
      <c r="I18" s="49">
        <v>0</v>
      </c>
    </row>
    <row r="19" spans="1:9" s="14" customFormat="1" ht="12.75" x14ac:dyDescent="0.2">
      <c r="A19" s="251" t="s">
        <v>147</v>
      </c>
      <c r="B19" s="252"/>
      <c r="C19" s="49">
        <v>0</v>
      </c>
      <c r="D19" s="49">
        <v>0</v>
      </c>
      <c r="E19" s="49">
        <v>0</v>
      </c>
      <c r="F19" s="49">
        <v>0</v>
      </c>
      <c r="G19" s="49">
        <v>0</v>
      </c>
      <c r="H19" s="49">
        <v>0</v>
      </c>
      <c r="I19" s="49">
        <v>0</v>
      </c>
    </row>
    <row r="20" spans="1:9" s="14" customFormat="1" x14ac:dyDescent="0.2">
      <c r="A20" s="263" t="s">
        <v>148</v>
      </c>
      <c r="B20" s="264"/>
      <c r="C20" s="50">
        <v>595925</v>
      </c>
      <c r="D20" s="51">
        <v>0</v>
      </c>
      <c r="E20" s="51"/>
      <c r="F20" s="51">
        <v>0</v>
      </c>
      <c r="G20" s="184">
        <v>596170</v>
      </c>
      <c r="H20" s="51">
        <v>0</v>
      </c>
      <c r="I20" s="51">
        <v>0</v>
      </c>
    </row>
    <row r="21" spans="1:9" s="14" customFormat="1" ht="12.75" x14ac:dyDescent="0.2">
      <c r="A21" s="23"/>
      <c r="B21" s="24"/>
      <c r="C21" s="52"/>
      <c r="D21" s="52"/>
      <c r="E21" s="52"/>
      <c r="F21" s="52"/>
      <c r="G21" s="52"/>
      <c r="H21" s="52"/>
      <c r="I21" s="52"/>
    </row>
    <row r="22" spans="1:9" s="14" customFormat="1" ht="12.75" x14ac:dyDescent="0.2">
      <c r="A22" s="263" t="s">
        <v>149</v>
      </c>
      <c r="B22" s="264"/>
      <c r="C22" s="50">
        <v>595925</v>
      </c>
      <c r="D22" s="185">
        <v>0</v>
      </c>
      <c r="E22" s="50">
        <v>0</v>
      </c>
      <c r="F22" s="50">
        <f t="shared" ref="F22:I22" si="0">F20</f>
        <v>0</v>
      </c>
      <c r="G22" s="50">
        <v>596170</v>
      </c>
      <c r="H22" s="50">
        <f t="shared" si="0"/>
        <v>0</v>
      </c>
      <c r="I22" s="50">
        <f t="shared" si="0"/>
        <v>0</v>
      </c>
    </row>
    <row r="23" spans="1:9" s="14" customFormat="1" ht="12.75" x14ac:dyDescent="0.2">
      <c r="A23" s="267"/>
      <c r="B23" s="268"/>
      <c r="C23" s="33"/>
      <c r="D23" s="33"/>
      <c r="E23" s="33"/>
      <c r="F23" s="33"/>
      <c r="G23" s="33"/>
      <c r="H23" s="33"/>
      <c r="I23" s="33"/>
    </row>
    <row r="24" spans="1:9" s="14" customFormat="1" ht="12.75" x14ac:dyDescent="0.2">
      <c r="A24" s="263" t="s">
        <v>580</v>
      </c>
      <c r="B24" s="264"/>
      <c r="C24" s="48">
        <v>0</v>
      </c>
      <c r="D24" s="48">
        <v>0</v>
      </c>
      <c r="E24" s="48">
        <v>0</v>
      </c>
      <c r="F24" s="48">
        <v>0</v>
      </c>
      <c r="G24" s="48">
        <v>0</v>
      </c>
      <c r="H24" s="48">
        <v>0</v>
      </c>
      <c r="I24" s="48">
        <v>0</v>
      </c>
    </row>
    <row r="25" spans="1:9" s="14" customFormat="1" ht="12.75" x14ac:dyDescent="0.2">
      <c r="A25" s="251" t="s">
        <v>150</v>
      </c>
      <c r="B25" s="252"/>
      <c r="C25" s="49">
        <v>0</v>
      </c>
      <c r="D25" s="49">
        <v>0</v>
      </c>
      <c r="E25" s="49">
        <v>0</v>
      </c>
      <c r="F25" s="49">
        <v>0</v>
      </c>
      <c r="G25" s="49">
        <v>0</v>
      </c>
      <c r="H25" s="49">
        <v>0</v>
      </c>
      <c r="I25" s="49">
        <v>0</v>
      </c>
    </row>
    <row r="26" spans="1:9" s="14" customFormat="1" ht="12.75" x14ac:dyDescent="0.2">
      <c r="A26" s="251" t="s">
        <v>151</v>
      </c>
      <c r="B26" s="252"/>
      <c r="C26" s="49">
        <v>0</v>
      </c>
      <c r="D26" s="49">
        <v>0</v>
      </c>
      <c r="E26" s="49">
        <v>0</v>
      </c>
      <c r="F26" s="49">
        <v>0</v>
      </c>
      <c r="G26" s="49">
        <v>0</v>
      </c>
      <c r="H26" s="49">
        <v>0</v>
      </c>
      <c r="I26" s="49">
        <v>0</v>
      </c>
    </row>
    <row r="27" spans="1:9" s="14" customFormat="1" ht="12.75" x14ac:dyDescent="0.2">
      <c r="A27" s="251" t="s">
        <v>152</v>
      </c>
      <c r="B27" s="252"/>
      <c r="C27" s="49">
        <v>0</v>
      </c>
      <c r="D27" s="49">
        <v>0</v>
      </c>
      <c r="E27" s="49">
        <v>0</v>
      </c>
      <c r="F27" s="49">
        <v>0</v>
      </c>
      <c r="G27" s="49">
        <v>0</v>
      </c>
      <c r="H27" s="49">
        <v>0</v>
      </c>
      <c r="I27" s="49">
        <v>0</v>
      </c>
    </row>
    <row r="28" spans="1:9" s="14" customFormat="1" ht="12.75" x14ac:dyDescent="0.2">
      <c r="A28" s="267"/>
      <c r="B28" s="268"/>
      <c r="C28" s="49"/>
      <c r="D28" s="49"/>
      <c r="E28" s="49"/>
      <c r="F28" s="49"/>
      <c r="G28" s="49"/>
      <c r="H28" s="49"/>
      <c r="I28" s="49"/>
    </row>
    <row r="29" spans="1:9" s="14" customFormat="1" ht="12.75" x14ac:dyDescent="0.2">
      <c r="A29" s="263" t="s">
        <v>153</v>
      </c>
      <c r="B29" s="264"/>
      <c r="C29" s="48">
        <v>0</v>
      </c>
      <c r="D29" s="48">
        <v>0</v>
      </c>
      <c r="E29" s="48">
        <v>0</v>
      </c>
      <c r="F29" s="48">
        <v>0</v>
      </c>
      <c r="G29" s="48">
        <v>0</v>
      </c>
      <c r="H29" s="48">
        <v>0</v>
      </c>
      <c r="I29" s="48">
        <v>0</v>
      </c>
    </row>
    <row r="30" spans="1:9" s="14" customFormat="1" ht="12.75" x14ac:dyDescent="0.2">
      <c r="A30" s="251" t="s">
        <v>154</v>
      </c>
      <c r="B30" s="252"/>
      <c r="C30" s="49">
        <v>0</v>
      </c>
      <c r="D30" s="49">
        <v>0</v>
      </c>
      <c r="E30" s="49">
        <v>0</v>
      </c>
      <c r="F30" s="49">
        <v>0</v>
      </c>
      <c r="G30" s="49">
        <v>0</v>
      </c>
      <c r="H30" s="49">
        <v>0</v>
      </c>
      <c r="I30" s="49">
        <v>0</v>
      </c>
    </row>
    <row r="31" spans="1:9" s="14" customFormat="1" ht="12.75" x14ac:dyDescent="0.2">
      <c r="A31" s="251" t="s">
        <v>155</v>
      </c>
      <c r="B31" s="252"/>
      <c r="C31" s="49">
        <v>0</v>
      </c>
      <c r="D31" s="49">
        <v>0</v>
      </c>
      <c r="E31" s="49">
        <v>0</v>
      </c>
      <c r="F31" s="49">
        <v>0</v>
      </c>
      <c r="G31" s="49">
        <v>0</v>
      </c>
      <c r="H31" s="49">
        <v>0</v>
      </c>
      <c r="I31" s="49">
        <v>0</v>
      </c>
    </row>
    <row r="32" spans="1:9" s="14" customFormat="1" ht="12.75" x14ac:dyDescent="0.2">
      <c r="A32" s="251" t="s">
        <v>156</v>
      </c>
      <c r="B32" s="252"/>
      <c r="C32" s="49">
        <v>0</v>
      </c>
      <c r="D32" s="49">
        <v>0</v>
      </c>
      <c r="E32" s="49">
        <v>0</v>
      </c>
      <c r="F32" s="49">
        <v>0</v>
      </c>
      <c r="G32" s="49">
        <v>0</v>
      </c>
      <c r="H32" s="49">
        <v>0</v>
      </c>
      <c r="I32" s="49">
        <v>0</v>
      </c>
    </row>
    <row r="33" spans="1:9" s="14" customFormat="1" ht="12.75" x14ac:dyDescent="0.2">
      <c r="A33" s="261"/>
      <c r="B33" s="262"/>
      <c r="C33" s="41"/>
      <c r="D33" s="41"/>
      <c r="E33" s="41"/>
      <c r="F33" s="41"/>
      <c r="G33" s="41"/>
      <c r="H33" s="41"/>
      <c r="I33" s="41"/>
    </row>
    <row r="35" spans="1:9" x14ac:dyDescent="0.25">
      <c r="A35" s="253" t="s">
        <v>157</v>
      </c>
      <c r="B35" s="254"/>
      <c r="C35" s="163" t="s">
        <v>158</v>
      </c>
      <c r="D35" s="159" t="s">
        <v>160</v>
      </c>
      <c r="E35" s="159" t="s">
        <v>163</v>
      </c>
      <c r="F35" s="159" t="s">
        <v>135</v>
      </c>
      <c r="G35" s="159" t="s">
        <v>167</v>
      </c>
    </row>
    <row r="36" spans="1:9" x14ac:dyDescent="0.25">
      <c r="A36" s="255"/>
      <c r="B36" s="256"/>
      <c r="C36" s="164" t="s">
        <v>159</v>
      </c>
      <c r="D36" s="160" t="s">
        <v>161</v>
      </c>
      <c r="E36" s="160" t="s">
        <v>164</v>
      </c>
      <c r="F36" s="160" t="s">
        <v>165</v>
      </c>
      <c r="G36" s="160" t="s">
        <v>168</v>
      </c>
    </row>
    <row r="37" spans="1:9" x14ac:dyDescent="0.25">
      <c r="A37" s="257"/>
      <c r="B37" s="258"/>
      <c r="C37" s="165"/>
      <c r="D37" s="162" t="s">
        <v>162</v>
      </c>
      <c r="E37" s="161"/>
      <c r="F37" s="162" t="s">
        <v>166</v>
      </c>
      <c r="G37" s="161"/>
    </row>
    <row r="38" spans="1:9" s="14" customFormat="1" ht="12.75" x14ac:dyDescent="0.2">
      <c r="A38" s="259" t="s">
        <v>169</v>
      </c>
      <c r="B38" s="260"/>
      <c r="C38" s="53"/>
      <c r="D38" s="29"/>
      <c r="E38" s="29"/>
      <c r="F38" s="29"/>
      <c r="G38" s="29"/>
    </row>
    <row r="39" spans="1:9" s="14" customFormat="1" ht="12.75" x14ac:dyDescent="0.2">
      <c r="A39" s="265" t="s">
        <v>170</v>
      </c>
      <c r="B39" s="266"/>
      <c r="C39" s="54">
        <f>SUM(C40:C42)</f>
        <v>0</v>
      </c>
      <c r="D39" s="54">
        <f t="shared" ref="D39:G39" si="1">SUM(D40:D42)</f>
        <v>0</v>
      </c>
      <c r="E39" s="54">
        <f t="shared" si="1"/>
        <v>0</v>
      </c>
      <c r="F39" s="54">
        <f t="shared" si="1"/>
        <v>0</v>
      </c>
      <c r="G39" s="54">
        <f t="shared" si="1"/>
        <v>0</v>
      </c>
    </row>
    <row r="40" spans="1:9" s="14" customFormat="1" ht="12.75" x14ac:dyDescent="0.2">
      <c r="A40" s="247" t="s">
        <v>171</v>
      </c>
      <c r="B40" s="248"/>
      <c r="C40" s="55">
        <f t="shared" ref="C40:C42" si="2">SUM(C41:C43)</f>
        <v>0</v>
      </c>
      <c r="D40" s="55">
        <f t="shared" ref="D40:D42" si="3">SUM(D41:D43)</f>
        <v>0</v>
      </c>
      <c r="E40" s="55">
        <f t="shared" ref="E40:E42" si="4">SUM(E41:E43)</f>
        <v>0</v>
      </c>
      <c r="F40" s="55">
        <f t="shared" ref="F40:F42" si="5">SUM(F41:F43)</f>
        <v>0</v>
      </c>
      <c r="G40" s="55">
        <f t="shared" ref="G40:G42" si="6">SUM(G41:G43)</f>
        <v>0</v>
      </c>
    </row>
    <row r="41" spans="1:9" s="14" customFormat="1" ht="12.75" x14ac:dyDescent="0.2">
      <c r="A41" s="247" t="s">
        <v>172</v>
      </c>
      <c r="B41" s="248"/>
      <c r="C41" s="55">
        <f t="shared" si="2"/>
        <v>0</v>
      </c>
      <c r="D41" s="55">
        <f t="shared" si="3"/>
        <v>0</v>
      </c>
      <c r="E41" s="55">
        <f t="shared" si="4"/>
        <v>0</v>
      </c>
      <c r="F41" s="55">
        <f t="shared" si="5"/>
        <v>0</v>
      </c>
      <c r="G41" s="55">
        <f t="shared" si="6"/>
        <v>0</v>
      </c>
    </row>
    <row r="42" spans="1:9" s="14" customFormat="1" ht="12.75" x14ac:dyDescent="0.2">
      <c r="A42" s="249" t="s">
        <v>173</v>
      </c>
      <c r="B42" s="250"/>
      <c r="C42" s="56">
        <f t="shared" si="2"/>
        <v>0</v>
      </c>
      <c r="D42" s="57">
        <f t="shared" si="3"/>
        <v>0</v>
      </c>
      <c r="E42" s="57">
        <f t="shared" si="4"/>
        <v>0</v>
      </c>
      <c r="F42" s="57">
        <f t="shared" si="5"/>
        <v>0</v>
      </c>
      <c r="G42" s="57">
        <f t="shared" si="6"/>
        <v>0</v>
      </c>
    </row>
    <row r="48" spans="1:9" ht="26.25" customHeight="1" x14ac:dyDescent="0.25"/>
  </sheetData>
  <mergeCells count="38">
    <mergeCell ref="A6:B6"/>
    <mergeCell ref="A1:I1"/>
    <mergeCell ref="A2:I2"/>
    <mergeCell ref="A3:I3"/>
    <mergeCell ref="A4:I4"/>
    <mergeCell ref="A5:B5"/>
    <mergeCell ref="A23:B23"/>
    <mergeCell ref="A24:B24"/>
    <mergeCell ref="A25:B25"/>
    <mergeCell ref="A7:B7"/>
    <mergeCell ref="A8:B8"/>
    <mergeCell ref="A9:B9"/>
    <mergeCell ref="A10:B10"/>
    <mergeCell ref="A11:B11"/>
    <mergeCell ref="A12:B12"/>
    <mergeCell ref="A39:B39"/>
    <mergeCell ref="A26:B26"/>
    <mergeCell ref="A27:B27"/>
    <mergeCell ref="A28:B28"/>
    <mergeCell ref="A29:B29"/>
    <mergeCell ref="A30:B30"/>
    <mergeCell ref="A31:B31"/>
    <mergeCell ref="A40:B40"/>
    <mergeCell ref="A41:B41"/>
    <mergeCell ref="A42:B42"/>
    <mergeCell ref="A13:B13"/>
    <mergeCell ref="A14:B14"/>
    <mergeCell ref="A15:B15"/>
    <mergeCell ref="A17:B17"/>
    <mergeCell ref="A18:B18"/>
    <mergeCell ref="A19:B19"/>
    <mergeCell ref="A35:B37"/>
    <mergeCell ref="A38:B38"/>
    <mergeCell ref="A32:B32"/>
    <mergeCell ref="A33:B33"/>
    <mergeCell ref="A16:B16"/>
    <mergeCell ref="A20:B20"/>
    <mergeCell ref="A22:B22"/>
  </mergeCells>
  <pageMargins left="1.54" right="0.70866141732283472" top="0.42" bottom="0.4" header="0.31496062992125984" footer="0.31496062992125984"/>
  <pageSetup scale="7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28"/>
  <sheetViews>
    <sheetView zoomScaleNormal="100" workbookViewId="0">
      <selection activeCell="D29" sqref="D29"/>
    </sheetView>
  </sheetViews>
  <sheetFormatPr baseColWidth="10" defaultRowHeight="15" x14ac:dyDescent="0.25"/>
  <cols>
    <col min="1" max="1" width="31.85546875" style="2" bestFit="1" customWidth="1"/>
    <col min="2" max="2" width="11.7109375" style="2" bestFit="1" customWidth="1"/>
    <col min="3" max="3" width="13.140625" style="2" bestFit="1" customWidth="1"/>
    <col min="4" max="4" width="12.140625" style="2" bestFit="1" customWidth="1"/>
    <col min="5" max="5" width="11.7109375" style="2" bestFit="1" customWidth="1"/>
    <col min="6" max="6" width="11" style="2" bestFit="1" customWidth="1"/>
    <col min="7" max="7" width="16.7109375" style="2" bestFit="1" customWidth="1"/>
    <col min="8" max="8" width="17.85546875" style="2" bestFit="1" customWidth="1"/>
    <col min="9" max="9" width="18.7109375" style="2" bestFit="1" customWidth="1"/>
    <col min="10" max="10" width="14" style="2" bestFit="1" customWidth="1"/>
    <col min="11" max="11" width="15.5703125" style="2" bestFit="1" customWidth="1"/>
    <col min="12" max="16384" width="11.42578125" style="2"/>
  </cols>
  <sheetData>
    <row r="1" spans="1:11" x14ac:dyDescent="0.25">
      <c r="A1" s="283" t="str">
        <f>'2 DEUDA'!A1:I1</f>
        <v>INSTITUTO VERACRUZANO DE DESARROLLO  MUNICIPAL</v>
      </c>
      <c r="B1" s="284"/>
      <c r="C1" s="284"/>
      <c r="D1" s="284"/>
      <c r="E1" s="284"/>
      <c r="F1" s="284"/>
      <c r="G1" s="284"/>
      <c r="H1" s="284"/>
      <c r="I1" s="284"/>
      <c r="J1" s="284"/>
      <c r="K1" s="285"/>
    </row>
    <row r="2" spans="1:11" x14ac:dyDescent="0.25">
      <c r="A2" s="283" t="s">
        <v>174</v>
      </c>
      <c r="B2" s="284"/>
      <c r="C2" s="284"/>
      <c r="D2" s="284"/>
      <c r="E2" s="284"/>
      <c r="F2" s="284"/>
      <c r="G2" s="284"/>
      <c r="H2" s="284"/>
      <c r="I2" s="284"/>
      <c r="J2" s="284"/>
      <c r="K2" s="285"/>
    </row>
    <row r="3" spans="1:11" x14ac:dyDescent="0.25">
      <c r="A3" s="283" t="str">
        <f>'2 DEUDA'!A3:I3</f>
        <v>Del 1 de enero al 31 de marzo de 2018</v>
      </c>
      <c r="B3" s="284"/>
      <c r="C3" s="284"/>
      <c r="D3" s="284"/>
      <c r="E3" s="284"/>
      <c r="F3" s="284"/>
      <c r="G3" s="284"/>
      <c r="H3" s="284"/>
      <c r="I3" s="284"/>
      <c r="J3" s="284"/>
      <c r="K3" s="285"/>
    </row>
    <row r="4" spans="1:11" x14ac:dyDescent="0.25">
      <c r="A4" s="283" t="s">
        <v>2</v>
      </c>
      <c r="B4" s="284"/>
      <c r="C4" s="284"/>
      <c r="D4" s="284"/>
      <c r="E4" s="284"/>
      <c r="F4" s="284"/>
      <c r="G4" s="284"/>
      <c r="H4" s="284"/>
      <c r="I4" s="284"/>
      <c r="J4" s="284"/>
      <c r="K4" s="285"/>
    </row>
    <row r="5" spans="1:11" x14ac:dyDescent="0.25">
      <c r="A5" s="196" t="s">
        <v>175</v>
      </c>
      <c r="B5" s="196" t="s">
        <v>177</v>
      </c>
      <c r="C5" s="196" t="s">
        <v>179</v>
      </c>
      <c r="D5" s="196" t="s">
        <v>179</v>
      </c>
      <c r="E5" s="196" t="s">
        <v>185</v>
      </c>
      <c r="F5" s="196" t="s">
        <v>160</v>
      </c>
      <c r="G5" s="196" t="s">
        <v>189</v>
      </c>
      <c r="H5" s="196" t="s">
        <v>189</v>
      </c>
      <c r="I5" s="196" t="s">
        <v>197</v>
      </c>
      <c r="J5" s="196" t="s">
        <v>200</v>
      </c>
      <c r="K5" s="196" t="s">
        <v>205</v>
      </c>
    </row>
    <row r="6" spans="1:11" x14ac:dyDescent="0.25">
      <c r="A6" s="197" t="s">
        <v>176</v>
      </c>
      <c r="B6" s="197" t="s">
        <v>178</v>
      </c>
      <c r="C6" s="197" t="s">
        <v>180</v>
      </c>
      <c r="D6" s="197" t="s">
        <v>183</v>
      </c>
      <c r="E6" s="197" t="s">
        <v>186</v>
      </c>
      <c r="F6" s="197" t="s">
        <v>188</v>
      </c>
      <c r="G6" s="197" t="s">
        <v>190</v>
      </c>
      <c r="H6" s="197" t="s">
        <v>190</v>
      </c>
      <c r="I6" s="197" t="s">
        <v>198</v>
      </c>
      <c r="J6" s="197" t="s">
        <v>201</v>
      </c>
      <c r="K6" s="197" t="s">
        <v>206</v>
      </c>
    </row>
    <row r="7" spans="1:11" x14ac:dyDescent="0.25">
      <c r="A7" s="198"/>
      <c r="B7" s="198"/>
      <c r="C7" s="197" t="s">
        <v>181</v>
      </c>
      <c r="D7" s="197" t="s">
        <v>184</v>
      </c>
      <c r="E7" s="197" t="s">
        <v>187</v>
      </c>
      <c r="F7" s="198"/>
      <c r="G7" s="197" t="s">
        <v>191</v>
      </c>
      <c r="H7" s="197" t="s">
        <v>191</v>
      </c>
      <c r="I7" s="197" t="s">
        <v>199</v>
      </c>
      <c r="J7" s="197" t="s">
        <v>202</v>
      </c>
      <c r="K7" s="197" t="s">
        <v>207</v>
      </c>
    </row>
    <row r="8" spans="1:11" x14ac:dyDescent="0.25">
      <c r="A8" s="198"/>
      <c r="B8" s="198"/>
      <c r="C8" s="197" t="s">
        <v>182</v>
      </c>
      <c r="D8" s="198"/>
      <c r="E8" s="198"/>
      <c r="F8" s="198"/>
      <c r="G8" s="197" t="s">
        <v>192</v>
      </c>
      <c r="H8" s="197" t="s">
        <v>192</v>
      </c>
      <c r="I8" s="198"/>
      <c r="J8" s="197" t="s">
        <v>203</v>
      </c>
      <c r="K8" s="197" t="s">
        <v>208</v>
      </c>
    </row>
    <row r="9" spans="1:11" x14ac:dyDescent="0.25">
      <c r="A9" s="198"/>
      <c r="B9" s="198"/>
      <c r="C9" s="198"/>
      <c r="D9" s="198"/>
      <c r="E9" s="198"/>
      <c r="F9" s="198"/>
      <c r="G9" s="197" t="s">
        <v>193</v>
      </c>
      <c r="H9" s="197" t="s">
        <v>194</v>
      </c>
      <c r="I9" s="198"/>
      <c r="J9" s="197" t="s">
        <v>204</v>
      </c>
      <c r="K9" s="197" t="s">
        <v>209</v>
      </c>
    </row>
    <row r="10" spans="1:11" x14ac:dyDescent="0.25">
      <c r="A10" s="198"/>
      <c r="B10" s="198"/>
      <c r="C10" s="198"/>
      <c r="D10" s="198"/>
      <c r="E10" s="198"/>
      <c r="F10" s="198"/>
      <c r="G10" s="198"/>
      <c r="H10" s="197" t="s">
        <v>195</v>
      </c>
      <c r="I10" s="198"/>
      <c r="J10" s="198"/>
      <c r="K10" s="198"/>
    </row>
    <row r="11" spans="1:11" x14ac:dyDescent="0.25">
      <c r="A11" s="199"/>
      <c r="B11" s="199"/>
      <c r="C11" s="199"/>
      <c r="D11" s="199"/>
      <c r="E11" s="199"/>
      <c r="F11" s="199"/>
      <c r="G11" s="199"/>
      <c r="H11" s="200" t="s">
        <v>196</v>
      </c>
      <c r="I11" s="199"/>
      <c r="J11" s="199"/>
      <c r="K11" s="199"/>
    </row>
    <row r="12" spans="1:11" x14ac:dyDescent="0.25">
      <c r="A12" s="3"/>
      <c r="B12" s="3"/>
      <c r="C12" s="3"/>
      <c r="D12" s="3"/>
      <c r="E12" s="3"/>
      <c r="F12" s="3"/>
      <c r="G12" s="3"/>
      <c r="H12" s="3"/>
      <c r="I12" s="3"/>
      <c r="J12" s="3"/>
      <c r="K12" s="3"/>
    </row>
    <row r="13" spans="1:11" s="14" customFormat="1" ht="12.75" x14ac:dyDescent="0.2">
      <c r="A13" s="58" t="s">
        <v>210</v>
      </c>
      <c r="B13" s="286"/>
      <c r="C13" s="286"/>
      <c r="D13" s="286"/>
      <c r="E13" s="282">
        <f>SUM(E15:E18)</f>
        <v>0</v>
      </c>
      <c r="F13" s="282"/>
      <c r="G13" s="282">
        <f t="shared" ref="G13:K13" si="0">SUM(G15:G18)</f>
        <v>0</v>
      </c>
      <c r="H13" s="282">
        <f t="shared" si="0"/>
        <v>0</v>
      </c>
      <c r="I13" s="282">
        <f t="shared" si="0"/>
        <v>0</v>
      </c>
      <c r="J13" s="282">
        <f t="shared" si="0"/>
        <v>0</v>
      </c>
      <c r="K13" s="282">
        <f t="shared" si="0"/>
        <v>0</v>
      </c>
    </row>
    <row r="14" spans="1:11" s="14" customFormat="1" ht="12.75" x14ac:dyDescent="0.2">
      <c r="A14" s="58" t="s">
        <v>211</v>
      </c>
      <c r="B14" s="286"/>
      <c r="C14" s="286"/>
      <c r="D14" s="286"/>
      <c r="E14" s="282"/>
      <c r="F14" s="282"/>
      <c r="G14" s="282"/>
      <c r="H14" s="282"/>
      <c r="I14" s="282"/>
      <c r="J14" s="282"/>
      <c r="K14" s="282"/>
    </row>
    <row r="15" spans="1:11" s="14" customFormat="1" ht="12.75" x14ac:dyDescent="0.2">
      <c r="A15" s="12" t="s">
        <v>212</v>
      </c>
      <c r="B15" s="33"/>
      <c r="C15" s="33"/>
      <c r="D15" s="33"/>
      <c r="E15" s="52">
        <v>0</v>
      </c>
      <c r="F15" s="52"/>
      <c r="G15" s="52">
        <v>0</v>
      </c>
      <c r="H15" s="52">
        <v>0</v>
      </c>
      <c r="I15" s="52">
        <v>0</v>
      </c>
      <c r="J15" s="52">
        <v>0</v>
      </c>
      <c r="K15" s="52">
        <v>0</v>
      </c>
    </row>
    <row r="16" spans="1:11" s="14" customFormat="1" ht="12.75" x14ac:dyDescent="0.2">
      <c r="A16" s="12" t="s">
        <v>213</v>
      </c>
      <c r="B16" s="33"/>
      <c r="C16" s="33"/>
      <c r="D16" s="33"/>
      <c r="E16" s="52">
        <v>0</v>
      </c>
      <c r="F16" s="52"/>
      <c r="G16" s="52">
        <v>0</v>
      </c>
      <c r="H16" s="52">
        <v>0</v>
      </c>
      <c r="I16" s="52">
        <v>0</v>
      </c>
      <c r="J16" s="52">
        <v>0</v>
      </c>
      <c r="K16" s="52">
        <v>0</v>
      </c>
    </row>
    <row r="17" spans="1:11" s="14" customFormat="1" ht="12.75" x14ac:dyDescent="0.2">
      <c r="A17" s="12" t="s">
        <v>214</v>
      </c>
      <c r="B17" s="33"/>
      <c r="C17" s="33"/>
      <c r="D17" s="33"/>
      <c r="E17" s="52">
        <v>0</v>
      </c>
      <c r="F17" s="52"/>
      <c r="G17" s="52">
        <v>0</v>
      </c>
      <c r="H17" s="52">
        <v>0</v>
      </c>
      <c r="I17" s="52">
        <v>0</v>
      </c>
      <c r="J17" s="52">
        <v>0</v>
      </c>
      <c r="K17" s="52">
        <v>0</v>
      </c>
    </row>
    <row r="18" spans="1:11" s="14" customFormat="1" ht="12.75" x14ac:dyDescent="0.2">
      <c r="A18" s="12" t="s">
        <v>215</v>
      </c>
      <c r="B18" s="33"/>
      <c r="C18" s="33"/>
      <c r="D18" s="33"/>
      <c r="E18" s="52">
        <v>0</v>
      </c>
      <c r="F18" s="52"/>
      <c r="G18" s="52">
        <v>0</v>
      </c>
      <c r="H18" s="52">
        <v>0</v>
      </c>
      <c r="I18" s="52">
        <v>0</v>
      </c>
      <c r="J18" s="52">
        <v>0</v>
      </c>
      <c r="K18" s="52">
        <v>0</v>
      </c>
    </row>
    <row r="19" spans="1:11" s="14" customFormat="1" ht="46.5" x14ac:dyDescent="0.2">
      <c r="A19" s="59"/>
      <c r="B19" s="33"/>
      <c r="C19" s="33"/>
      <c r="D19" s="33"/>
      <c r="E19" s="60"/>
      <c r="F19" s="60"/>
      <c r="G19" s="176" t="s">
        <v>778</v>
      </c>
      <c r="H19" s="60"/>
      <c r="I19" s="60"/>
      <c r="J19" s="60"/>
      <c r="K19" s="60"/>
    </row>
    <row r="20" spans="1:11" s="14" customFormat="1" ht="12.75" x14ac:dyDescent="0.2">
      <c r="A20" s="58" t="s">
        <v>216</v>
      </c>
      <c r="B20" s="33"/>
      <c r="C20" s="33"/>
      <c r="D20" s="33"/>
      <c r="E20" s="50">
        <f>SUM(E21:E24)</f>
        <v>0</v>
      </c>
      <c r="F20" s="50"/>
      <c r="G20" s="50">
        <f t="shared" ref="G20:K20" si="1">SUM(G21:G24)</f>
        <v>0</v>
      </c>
      <c r="H20" s="50">
        <f t="shared" si="1"/>
        <v>0</v>
      </c>
      <c r="I20" s="50">
        <f t="shared" si="1"/>
        <v>0</v>
      </c>
      <c r="J20" s="50">
        <f t="shared" si="1"/>
        <v>0</v>
      </c>
      <c r="K20" s="50">
        <f t="shared" si="1"/>
        <v>0</v>
      </c>
    </row>
    <row r="21" spans="1:11" s="14" customFormat="1" ht="12.75" x14ac:dyDescent="0.2">
      <c r="A21" s="12" t="s">
        <v>217</v>
      </c>
      <c r="B21" s="33"/>
      <c r="C21" s="33"/>
      <c r="D21" s="33"/>
      <c r="E21" s="52">
        <v>0</v>
      </c>
      <c r="F21" s="52"/>
      <c r="G21" s="52">
        <v>0</v>
      </c>
      <c r="H21" s="52">
        <v>0</v>
      </c>
      <c r="I21" s="52">
        <v>0</v>
      </c>
      <c r="J21" s="52">
        <v>0</v>
      </c>
      <c r="K21" s="52">
        <v>0</v>
      </c>
    </row>
    <row r="22" spans="1:11" s="14" customFormat="1" ht="12.75" x14ac:dyDescent="0.2">
      <c r="A22" s="12" t="s">
        <v>218</v>
      </c>
      <c r="B22" s="33"/>
      <c r="C22" s="33"/>
      <c r="D22" s="33"/>
      <c r="E22" s="52">
        <v>0</v>
      </c>
      <c r="F22" s="52"/>
      <c r="G22" s="52">
        <v>0</v>
      </c>
      <c r="H22" s="52">
        <v>0</v>
      </c>
      <c r="I22" s="52">
        <v>0</v>
      </c>
      <c r="J22" s="52">
        <v>0</v>
      </c>
      <c r="K22" s="52">
        <v>0</v>
      </c>
    </row>
    <row r="23" spans="1:11" s="14" customFormat="1" ht="12.75" x14ac:dyDescent="0.2">
      <c r="A23" s="12" t="s">
        <v>219</v>
      </c>
      <c r="B23" s="33"/>
      <c r="C23" s="33"/>
      <c r="D23" s="33"/>
      <c r="E23" s="52">
        <v>0</v>
      </c>
      <c r="F23" s="52"/>
      <c r="G23" s="52">
        <v>0</v>
      </c>
      <c r="H23" s="52">
        <v>0</v>
      </c>
      <c r="I23" s="52">
        <v>0</v>
      </c>
      <c r="J23" s="52">
        <v>0</v>
      </c>
      <c r="K23" s="52">
        <v>0</v>
      </c>
    </row>
    <row r="24" spans="1:11" s="14" customFormat="1" ht="12.75" x14ac:dyDescent="0.2">
      <c r="A24" s="12" t="s">
        <v>220</v>
      </c>
      <c r="B24" s="33"/>
      <c r="C24" s="33"/>
      <c r="D24" s="33"/>
      <c r="E24" s="52">
        <v>0</v>
      </c>
      <c r="F24" s="52"/>
      <c r="G24" s="52">
        <v>0</v>
      </c>
      <c r="H24" s="52">
        <v>0</v>
      </c>
      <c r="I24" s="52">
        <v>0</v>
      </c>
      <c r="J24" s="52">
        <v>0</v>
      </c>
      <c r="K24" s="52">
        <v>0</v>
      </c>
    </row>
    <row r="25" spans="1:11" s="14" customFormat="1" ht="12.75" x14ac:dyDescent="0.2">
      <c r="A25" s="59"/>
      <c r="B25" s="33"/>
      <c r="C25" s="33"/>
      <c r="D25" s="33"/>
      <c r="E25" s="33"/>
      <c r="F25" s="33"/>
      <c r="G25" s="33"/>
      <c r="H25" s="33"/>
      <c r="I25" s="33"/>
      <c r="J25" s="33"/>
      <c r="K25" s="33"/>
    </row>
    <row r="26" spans="1:11" s="14" customFormat="1" ht="12.75" x14ac:dyDescent="0.2">
      <c r="A26" s="58" t="s">
        <v>221</v>
      </c>
      <c r="B26" s="287"/>
      <c r="C26" s="287"/>
      <c r="D26" s="287"/>
      <c r="E26" s="282">
        <f t="shared" ref="E26:K26" si="2">E20+E13</f>
        <v>0</v>
      </c>
      <c r="F26" s="287"/>
      <c r="G26" s="282">
        <f t="shared" si="2"/>
        <v>0</v>
      </c>
      <c r="H26" s="282">
        <f t="shared" si="2"/>
        <v>0</v>
      </c>
      <c r="I26" s="282">
        <f t="shared" si="2"/>
        <v>0</v>
      </c>
      <c r="J26" s="282">
        <f t="shared" si="2"/>
        <v>0</v>
      </c>
      <c r="K26" s="282">
        <f t="shared" si="2"/>
        <v>0</v>
      </c>
    </row>
    <row r="27" spans="1:11" s="14" customFormat="1" ht="12.75" x14ac:dyDescent="0.2">
      <c r="A27" s="58" t="s">
        <v>222</v>
      </c>
      <c r="B27" s="287"/>
      <c r="C27" s="287"/>
      <c r="D27" s="287"/>
      <c r="E27" s="282"/>
      <c r="F27" s="287"/>
      <c r="G27" s="282"/>
      <c r="H27" s="282"/>
      <c r="I27" s="282"/>
      <c r="J27" s="282"/>
      <c r="K27" s="282"/>
    </row>
    <row r="28" spans="1:11" s="14" customFormat="1" ht="12.75" x14ac:dyDescent="0.2">
      <c r="A28" s="41"/>
      <c r="B28" s="41"/>
      <c r="C28" s="41"/>
      <c r="D28" s="41"/>
      <c r="E28" s="41"/>
      <c r="F28" s="41"/>
      <c r="G28" s="41"/>
      <c r="H28" s="41"/>
      <c r="I28" s="41"/>
      <c r="J28" s="44"/>
      <c r="K28" s="44"/>
    </row>
  </sheetData>
  <mergeCells count="24">
    <mergeCell ref="G26:G27"/>
    <mergeCell ref="A1:K1"/>
    <mergeCell ref="A2:K2"/>
    <mergeCell ref="A3:K3"/>
    <mergeCell ref="A4:K4"/>
    <mergeCell ref="B13:B14"/>
    <mergeCell ref="C13:C14"/>
    <mergeCell ref="D13:D14"/>
    <mergeCell ref="E13:E14"/>
    <mergeCell ref="F13:F14"/>
    <mergeCell ref="G13:G14"/>
    <mergeCell ref="B26:B27"/>
    <mergeCell ref="C26:C27"/>
    <mergeCell ref="D26:D27"/>
    <mergeCell ref="E26:E27"/>
    <mergeCell ref="F26:F27"/>
    <mergeCell ref="H26:H27"/>
    <mergeCell ref="I26:I27"/>
    <mergeCell ref="J26:J27"/>
    <mergeCell ref="K26:K27"/>
    <mergeCell ref="H13:H14"/>
    <mergeCell ref="I13:I14"/>
    <mergeCell ref="J13:J14"/>
    <mergeCell ref="K13:K14"/>
  </mergeCells>
  <pageMargins left="0.70866141732283472" right="0.70866141732283472" top="0.74803149606299213" bottom="0.74803149606299213" header="0.31496062992125984" footer="0.31496062992125984"/>
  <pageSetup scale="7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88"/>
  <sheetViews>
    <sheetView tabSelected="1" topLeftCell="A19" zoomScaleNormal="100" workbookViewId="0">
      <selection activeCell="F26" sqref="F26"/>
    </sheetView>
  </sheetViews>
  <sheetFormatPr baseColWidth="10" defaultRowHeight="15" x14ac:dyDescent="0.25"/>
  <cols>
    <col min="1" max="1" width="76.28515625" style="2" bestFit="1" customWidth="1"/>
    <col min="2" max="2" width="12.7109375" style="2" bestFit="1" customWidth="1"/>
    <col min="3" max="3" width="11.85546875" style="2" bestFit="1" customWidth="1"/>
    <col min="4" max="4" width="13.85546875" style="2" customWidth="1"/>
    <col min="5" max="6" width="11.42578125" style="2"/>
    <col min="7" max="7" width="15.28515625" style="2" customWidth="1"/>
    <col min="8" max="16384" width="11.42578125" style="2"/>
  </cols>
  <sheetData>
    <row r="1" spans="1:7" x14ac:dyDescent="0.25">
      <c r="A1" s="226" t="str">
        <f>'3 OBLIG.'!A1:K1</f>
        <v>INSTITUTO VERACRUZANO DE DESARROLLO  MUNICIPAL</v>
      </c>
      <c r="B1" s="227"/>
      <c r="C1" s="227"/>
      <c r="D1" s="228"/>
    </row>
    <row r="2" spans="1:7" x14ac:dyDescent="0.25">
      <c r="A2" s="229" t="s">
        <v>223</v>
      </c>
      <c r="B2" s="230"/>
      <c r="C2" s="230"/>
      <c r="D2" s="231"/>
    </row>
    <row r="3" spans="1:7" x14ac:dyDescent="0.25">
      <c r="A3" s="229" t="str">
        <f>'3 OBLIG.'!A3:K3</f>
        <v>Del 1 de enero al 31 de marzo de 2018</v>
      </c>
      <c r="B3" s="230"/>
      <c r="C3" s="230"/>
      <c r="D3" s="231"/>
    </row>
    <row r="4" spans="1:7" x14ac:dyDescent="0.25">
      <c r="A4" s="232" t="s">
        <v>2</v>
      </c>
      <c r="B4" s="233"/>
      <c r="C4" s="233"/>
      <c r="D4" s="234"/>
    </row>
    <row r="5" spans="1:7" x14ac:dyDescent="0.25">
      <c r="A5" s="61"/>
      <c r="B5" s="61"/>
      <c r="C5" s="61"/>
      <c r="D5" s="61"/>
    </row>
    <row r="6" spans="1:7" x14ac:dyDescent="0.25">
      <c r="A6" s="201" t="s">
        <v>3</v>
      </c>
      <c r="B6" s="196" t="s">
        <v>224</v>
      </c>
      <c r="C6" s="297" t="s">
        <v>226</v>
      </c>
      <c r="D6" s="196" t="s">
        <v>227</v>
      </c>
    </row>
    <row r="7" spans="1:7" x14ac:dyDescent="0.25">
      <c r="A7" s="202"/>
      <c r="B7" s="200" t="s">
        <v>225</v>
      </c>
      <c r="C7" s="298"/>
      <c r="D7" s="200" t="s">
        <v>228</v>
      </c>
    </row>
    <row r="8" spans="1:7" ht="15.75" x14ac:dyDescent="0.25">
      <c r="A8" s="5"/>
      <c r="B8" s="5"/>
      <c r="C8" s="5"/>
      <c r="D8" s="5"/>
    </row>
    <row r="9" spans="1:7" x14ac:dyDescent="0.25">
      <c r="A9" s="62" t="s">
        <v>229</v>
      </c>
      <c r="B9" s="178">
        <f>SUM(B10:B12)</f>
        <v>3736000</v>
      </c>
      <c r="C9" s="178">
        <f t="shared" ref="C9:D9" si="0">SUM(C10:C12)</f>
        <v>7361</v>
      </c>
      <c r="D9" s="178">
        <f t="shared" si="0"/>
        <v>1021549</v>
      </c>
    </row>
    <row r="10" spans="1:7" x14ac:dyDescent="0.25">
      <c r="A10" s="63" t="s">
        <v>230</v>
      </c>
      <c r="B10" s="177">
        <v>3736000</v>
      </c>
      <c r="C10" s="177">
        <v>7361</v>
      </c>
      <c r="D10" s="177">
        <v>1021549</v>
      </c>
    </row>
    <row r="11" spans="1:7" x14ac:dyDescent="0.25">
      <c r="A11" s="63" t="s">
        <v>231</v>
      </c>
      <c r="B11" s="64">
        <v>0</v>
      </c>
      <c r="C11" s="64">
        <v>0</v>
      </c>
      <c r="D11" s="64">
        <v>0</v>
      </c>
    </row>
    <row r="12" spans="1:7" x14ac:dyDescent="0.25">
      <c r="A12" s="63" t="s">
        <v>232</v>
      </c>
      <c r="B12" s="64">
        <v>0</v>
      </c>
      <c r="C12" s="64">
        <v>0</v>
      </c>
      <c r="D12" s="64">
        <v>0</v>
      </c>
    </row>
    <row r="13" spans="1:7" x14ac:dyDescent="0.25">
      <c r="A13" s="64"/>
      <c r="B13" s="64"/>
      <c r="C13" s="64"/>
      <c r="D13" s="64"/>
    </row>
    <row r="14" spans="1:7" x14ac:dyDescent="0.25">
      <c r="A14" s="62" t="s">
        <v>233</v>
      </c>
      <c r="B14" s="178">
        <f>SUM(B15:B16)</f>
        <v>3736000</v>
      </c>
      <c r="C14" s="178">
        <f t="shared" ref="C14:D14" si="1">SUM(C15:C16)</f>
        <v>3052513</v>
      </c>
      <c r="D14" s="178">
        <f t="shared" si="1"/>
        <v>917199</v>
      </c>
    </row>
    <row r="15" spans="1:7" x14ac:dyDescent="0.25">
      <c r="A15" s="63" t="s">
        <v>234</v>
      </c>
      <c r="B15" s="177">
        <v>3736000</v>
      </c>
      <c r="C15" s="177">
        <v>3052513</v>
      </c>
      <c r="D15" s="177">
        <v>917199</v>
      </c>
      <c r="G15" s="186"/>
    </row>
    <row r="16" spans="1:7" x14ac:dyDescent="0.25">
      <c r="A16" s="63" t="s">
        <v>235</v>
      </c>
      <c r="B16" s="64">
        <v>0</v>
      </c>
      <c r="C16" s="64">
        <v>0</v>
      </c>
      <c r="D16" s="64">
        <v>0</v>
      </c>
    </row>
    <row r="17" spans="1:4" x14ac:dyDescent="0.25">
      <c r="A17" s="64"/>
      <c r="B17" s="64"/>
      <c r="C17" s="64"/>
      <c r="D17" s="64"/>
    </row>
    <row r="18" spans="1:4" x14ac:dyDescent="0.25">
      <c r="A18" s="62" t="s">
        <v>236</v>
      </c>
      <c r="B18" s="65">
        <f>SUM(B19:B21)</f>
        <v>0</v>
      </c>
      <c r="C18" s="66">
        <f t="shared" ref="C18:D18" si="2">SUM(C19:C21)</f>
        <v>0</v>
      </c>
      <c r="D18" s="66">
        <f t="shared" si="2"/>
        <v>0</v>
      </c>
    </row>
    <row r="19" spans="1:4" x14ac:dyDescent="0.25">
      <c r="A19" s="63" t="s">
        <v>237</v>
      </c>
      <c r="B19" s="67">
        <v>0</v>
      </c>
      <c r="C19" s="64">
        <v>0</v>
      </c>
      <c r="D19" s="64">
        <v>0</v>
      </c>
    </row>
    <row r="20" spans="1:4" ht="15" customHeight="1" x14ac:dyDescent="0.25">
      <c r="A20" s="63" t="s">
        <v>238</v>
      </c>
      <c r="B20" s="299">
        <v>0</v>
      </c>
      <c r="C20" s="296">
        <v>0</v>
      </c>
      <c r="D20" s="296">
        <v>0</v>
      </c>
    </row>
    <row r="21" spans="1:4" ht="15" customHeight="1" x14ac:dyDescent="0.25">
      <c r="A21" s="63" t="s">
        <v>239</v>
      </c>
      <c r="B21" s="299"/>
      <c r="C21" s="296"/>
      <c r="D21" s="296"/>
    </row>
    <row r="22" spans="1:4" x14ac:dyDescent="0.25">
      <c r="A22" s="64"/>
      <c r="B22" s="64"/>
      <c r="C22" s="64"/>
      <c r="D22" s="64"/>
    </row>
    <row r="23" spans="1:4" ht="15" customHeight="1" x14ac:dyDescent="0.25">
      <c r="A23" s="62" t="s">
        <v>581</v>
      </c>
      <c r="B23" s="221">
        <v>0</v>
      </c>
      <c r="C23" s="222">
        <f>C9-C14+C18</f>
        <v>-3045152</v>
      </c>
      <c r="D23" s="222">
        <f>D9-D14+D18</f>
        <v>104350</v>
      </c>
    </row>
    <row r="24" spans="1:4" ht="15" customHeight="1" x14ac:dyDescent="0.25">
      <c r="A24" s="62" t="s">
        <v>240</v>
      </c>
      <c r="B24" s="221">
        <f>B23-B12</f>
        <v>0</v>
      </c>
      <c r="C24" s="222">
        <f t="shared" ref="C24:D24" si="3">C23-C12</f>
        <v>-3045152</v>
      </c>
      <c r="D24" s="222">
        <f t="shared" si="3"/>
        <v>104350</v>
      </c>
    </row>
    <row r="25" spans="1:4" ht="15" customHeight="1" x14ac:dyDescent="0.25">
      <c r="A25" s="64"/>
      <c r="B25" s="91"/>
      <c r="C25" s="91"/>
      <c r="D25" s="91"/>
    </row>
    <row r="26" spans="1:4" ht="15" customHeight="1" x14ac:dyDescent="0.25">
      <c r="A26" s="62" t="s">
        <v>241</v>
      </c>
      <c r="B26" s="290">
        <f>B24-B18</f>
        <v>0</v>
      </c>
      <c r="C26" s="290">
        <f t="shared" ref="C26:D26" si="4">C24-C18</f>
        <v>-3045152</v>
      </c>
      <c r="D26" s="290">
        <f t="shared" si="4"/>
        <v>104350</v>
      </c>
    </row>
    <row r="27" spans="1:4" ht="15" customHeight="1" x14ac:dyDescent="0.25">
      <c r="A27" s="62" t="s">
        <v>242</v>
      </c>
      <c r="B27" s="290"/>
      <c r="C27" s="290"/>
      <c r="D27" s="290"/>
    </row>
    <row r="28" spans="1:4" x14ac:dyDescent="0.25">
      <c r="A28" s="68"/>
      <c r="B28" s="68"/>
      <c r="C28" s="68"/>
      <c r="D28" s="68"/>
    </row>
    <row r="29" spans="1:4" x14ac:dyDescent="0.25">
      <c r="A29" s="291"/>
      <c r="B29" s="291"/>
      <c r="C29" s="291"/>
      <c r="D29" s="291"/>
    </row>
    <row r="30" spans="1:4" x14ac:dyDescent="0.25">
      <c r="A30" s="166" t="s">
        <v>243</v>
      </c>
      <c r="B30" s="168" t="s">
        <v>244</v>
      </c>
      <c r="C30" s="168" t="s">
        <v>226</v>
      </c>
      <c r="D30" s="168" t="s">
        <v>228</v>
      </c>
    </row>
    <row r="31" spans="1:4" x14ac:dyDescent="0.25">
      <c r="A31" s="69"/>
      <c r="B31" s="18"/>
      <c r="C31" s="69"/>
      <c r="D31" s="69"/>
    </row>
    <row r="32" spans="1:4" ht="15" customHeight="1" x14ac:dyDescent="0.25">
      <c r="A32" s="62" t="s">
        <v>245</v>
      </c>
      <c r="B32" s="62">
        <f>SUM(B33:B34)</f>
        <v>0</v>
      </c>
      <c r="C32" s="62">
        <f t="shared" ref="C32:D32" si="5">SUM(C33:C34)</f>
        <v>0</v>
      </c>
      <c r="D32" s="62">
        <f t="shared" si="5"/>
        <v>0</v>
      </c>
    </row>
    <row r="33" spans="1:4" ht="15" customHeight="1" x14ac:dyDescent="0.25">
      <c r="A33" s="63" t="s">
        <v>246</v>
      </c>
      <c r="B33" s="64">
        <v>0</v>
      </c>
      <c r="C33" s="64">
        <v>0</v>
      </c>
      <c r="D33" s="64">
        <v>0</v>
      </c>
    </row>
    <row r="34" spans="1:4" ht="15" customHeight="1" x14ac:dyDescent="0.25">
      <c r="A34" s="63" t="s">
        <v>247</v>
      </c>
      <c r="B34" s="64">
        <v>0</v>
      </c>
      <c r="C34" s="64">
        <v>0</v>
      </c>
      <c r="D34" s="64">
        <v>0</v>
      </c>
    </row>
    <row r="35" spans="1:4" x14ac:dyDescent="0.25">
      <c r="A35" s="64"/>
      <c r="B35" s="17"/>
      <c r="C35" s="64"/>
      <c r="D35" s="64"/>
    </row>
    <row r="36" spans="1:4" x14ac:dyDescent="0.25">
      <c r="A36" s="62" t="s">
        <v>248</v>
      </c>
      <c r="B36" s="223">
        <v>0</v>
      </c>
      <c r="C36" s="223">
        <f>C26+C32</f>
        <v>-3045152</v>
      </c>
      <c r="D36" s="223">
        <f>D26+D32</f>
        <v>104350</v>
      </c>
    </row>
    <row r="37" spans="1:4" x14ac:dyDescent="0.25">
      <c r="A37" s="68"/>
      <c r="B37" s="22"/>
      <c r="C37" s="68"/>
      <c r="D37" s="68"/>
    </row>
    <row r="38" spans="1:4" x14ac:dyDescent="0.25">
      <c r="A38" s="14"/>
      <c r="B38" s="14"/>
      <c r="C38" s="14"/>
      <c r="D38" s="14"/>
    </row>
    <row r="39" spans="1:4" x14ac:dyDescent="0.25">
      <c r="A39" s="166" t="s">
        <v>243</v>
      </c>
      <c r="B39" s="163" t="s">
        <v>224</v>
      </c>
      <c r="C39" s="288" t="s">
        <v>226</v>
      </c>
      <c r="D39" s="163" t="s">
        <v>227</v>
      </c>
    </row>
    <row r="40" spans="1:4" x14ac:dyDescent="0.25">
      <c r="A40" s="167"/>
      <c r="B40" s="169" t="s">
        <v>244</v>
      </c>
      <c r="C40" s="289"/>
      <c r="D40" s="169" t="s">
        <v>228</v>
      </c>
    </row>
    <row r="41" spans="1:4" x14ac:dyDescent="0.25">
      <c r="A41" s="69"/>
      <c r="B41" s="18"/>
      <c r="C41" s="69"/>
      <c r="D41" s="69"/>
    </row>
    <row r="42" spans="1:4" x14ac:dyDescent="0.25">
      <c r="A42" s="62" t="s">
        <v>249</v>
      </c>
      <c r="B42" s="70">
        <f>SUM(B43:B44)</f>
        <v>0</v>
      </c>
      <c r="C42" s="70">
        <f t="shared" ref="C42:D42" si="6">SUM(C43:C44)</f>
        <v>0</v>
      </c>
      <c r="D42" s="70">
        <f t="shared" si="6"/>
        <v>0</v>
      </c>
    </row>
    <row r="43" spans="1:4" ht="15" customHeight="1" x14ac:dyDescent="0.25">
      <c r="A43" s="63" t="s">
        <v>250</v>
      </c>
      <c r="B43" s="64">
        <v>0</v>
      </c>
      <c r="C43" s="64">
        <v>0</v>
      </c>
      <c r="D43" s="64">
        <v>0</v>
      </c>
    </row>
    <row r="44" spans="1:4" ht="15" customHeight="1" x14ac:dyDescent="0.25">
      <c r="A44" s="63" t="s">
        <v>251</v>
      </c>
      <c r="B44" s="64">
        <v>0</v>
      </c>
      <c r="C44" s="64">
        <v>0</v>
      </c>
      <c r="D44" s="64">
        <v>0</v>
      </c>
    </row>
    <row r="45" spans="1:4" ht="15" customHeight="1" x14ac:dyDescent="0.25">
      <c r="A45" s="63" t="s">
        <v>252</v>
      </c>
      <c r="B45" s="64"/>
      <c r="C45" s="64"/>
      <c r="D45" s="64"/>
    </row>
    <row r="46" spans="1:4" ht="15" customHeight="1" x14ac:dyDescent="0.25">
      <c r="A46" s="62" t="s">
        <v>253</v>
      </c>
      <c r="B46" s="62">
        <f>SUM(B47:B48)</f>
        <v>0</v>
      </c>
      <c r="C46" s="62">
        <f t="shared" ref="C46:D46" si="7">SUM(C47:C48)</f>
        <v>0</v>
      </c>
      <c r="D46" s="62">
        <f t="shared" si="7"/>
        <v>0</v>
      </c>
    </row>
    <row r="47" spans="1:4" ht="15" customHeight="1" x14ac:dyDescent="0.25">
      <c r="A47" s="63" t="s">
        <v>254</v>
      </c>
      <c r="B47" s="64">
        <v>0</v>
      </c>
      <c r="C47" s="64">
        <v>0</v>
      </c>
      <c r="D47" s="64">
        <v>0</v>
      </c>
    </row>
    <row r="48" spans="1:4" ht="15" customHeight="1" x14ac:dyDescent="0.25">
      <c r="A48" s="63" t="s">
        <v>255</v>
      </c>
      <c r="B48" s="64">
        <v>0</v>
      </c>
      <c r="C48" s="64">
        <v>0</v>
      </c>
      <c r="D48" s="64">
        <v>0</v>
      </c>
    </row>
    <row r="49" spans="1:4" x14ac:dyDescent="0.25">
      <c r="A49" s="64"/>
      <c r="B49" s="17"/>
      <c r="C49" s="64"/>
      <c r="D49" s="64"/>
    </row>
    <row r="50" spans="1:4" ht="15" customHeight="1" x14ac:dyDescent="0.25">
      <c r="A50" s="292" t="s">
        <v>582</v>
      </c>
      <c r="B50" s="294">
        <f>B42-B46</f>
        <v>0</v>
      </c>
      <c r="C50" s="294">
        <f t="shared" ref="C50:D50" si="8">C42-C46</f>
        <v>0</v>
      </c>
      <c r="D50" s="294">
        <f t="shared" si="8"/>
        <v>0</v>
      </c>
    </row>
    <row r="51" spans="1:4" ht="15" customHeight="1" x14ac:dyDescent="0.25">
      <c r="A51" s="293"/>
      <c r="B51" s="295"/>
      <c r="C51" s="295"/>
      <c r="D51" s="295"/>
    </row>
    <row r="52" spans="1:4" x14ac:dyDescent="0.25">
      <c r="A52" s="14"/>
      <c r="B52" s="14"/>
      <c r="C52" s="14"/>
      <c r="D52" s="14"/>
    </row>
    <row r="53" spans="1:4" x14ac:dyDescent="0.25">
      <c r="A53" s="166" t="s">
        <v>243</v>
      </c>
      <c r="B53" s="159" t="s">
        <v>224</v>
      </c>
      <c r="C53" s="288" t="s">
        <v>226</v>
      </c>
      <c r="D53" s="159" t="s">
        <v>227</v>
      </c>
    </row>
    <row r="54" spans="1:4" x14ac:dyDescent="0.25">
      <c r="A54" s="167"/>
      <c r="B54" s="162" t="s">
        <v>244</v>
      </c>
      <c r="C54" s="289"/>
      <c r="D54" s="162" t="s">
        <v>228</v>
      </c>
    </row>
    <row r="55" spans="1:4" x14ac:dyDescent="0.25">
      <c r="A55" s="69"/>
      <c r="B55" s="69"/>
      <c r="C55" s="69"/>
      <c r="D55" s="69"/>
    </row>
    <row r="56" spans="1:4" x14ac:dyDescent="0.25">
      <c r="A56" s="33" t="s">
        <v>230</v>
      </c>
      <c r="B56" s="64">
        <v>0</v>
      </c>
      <c r="C56" s="64">
        <v>0</v>
      </c>
      <c r="D56" s="64">
        <v>0</v>
      </c>
    </row>
    <row r="57" spans="1:4" ht="15" customHeight="1" x14ac:dyDescent="0.25">
      <c r="A57" s="33" t="s">
        <v>583</v>
      </c>
      <c r="B57" s="64">
        <f>SUM(B58:B59)</f>
        <v>0</v>
      </c>
      <c r="C57" s="64">
        <f t="shared" ref="C57:D57" si="9">SUM(C58:C59)</f>
        <v>0</v>
      </c>
      <c r="D57" s="64">
        <f t="shared" si="9"/>
        <v>0</v>
      </c>
    </row>
    <row r="58" spans="1:4" ht="15" customHeight="1" x14ac:dyDescent="0.25">
      <c r="A58" s="63" t="s">
        <v>256</v>
      </c>
      <c r="B58" s="64">
        <v>0</v>
      </c>
      <c r="C58" s="64">
        <v>0</v>
      </c>
      <c r="D58" s="64">
        <v>0</v>
      </c>
    </row>
    <row r="59" spans="1:4" ht="15" customHeight="1" x14ac:dyDescent="0.25">
      <c r="A59" s="63" t="s">
        <v>254</v>
      </c>
      <c r="B59" s="64">
        <v>0</v>
      </c>
      <c r="C59" s="64">
        <v>0</v>
      </c>
      <c r="D59" s="64">
        <v>0</v>
      </c>
    </row>
    <row r="60" spans="1:4" ht="15" customHeight="1" x14ac:dyDescent="0.25">
      <c r="A60" s="12"/>
      <c r="B60" s="64"/>
      <c r="C60" s="64"/>
      <c r="D60" s="64"/>
    </row>
    <row r="61" spans="1:4" x14ac:dyDescent="0.25">
      <c r="A61" s="33" t="s">
        <v>234</v>
      </c>
      <c r="B61" s="64">
        <v>0</v>
      </c>
      <c r="C61" s="64">
        <v>0</v>
      </c>
      <c r="D61" s="64">
        <v>0</v>
      </c>
    </row>
    <row r="62" spans="1:4" x14ac:dyDescent="0.25">
      <c r="A62" s="12"/>
      <c r="B62" s="64"/>
      <c r="C62" s="64"/>
      <c r="D62" s="64"/>
    </row>
    <row r="63" spans="1:4" x14ac:dyDescent="0.25">
      <c r="A63" s="33" t="s">
        <v>237</v>
      </c>
      <c r="B63" s="71">
        <v>0</v>
      </c>
      <c r="C63" s="64">
        <v>0</v>
      </c>
      <c r="D63" s="64">
        <v>0</v>
      </c>
    </row>
    <row r="64" spans="1:4" x14ac:dyDescent="0.25">
      <c r="A64" s="12"/>
      <c r="B64" s="64"/>
      <c r="C64" s="64"/>
      <c r="D64" s="64"/>
    </row>
    <row r="65" spans="1:4" ht="15" customHeight="1" x14ac:dyDescent="0.25">
      <c r="A65" s="32" t="s">
        <v>257</v>
      </c>
      <c r="B65" s="62">
        <f>B56+B57+B61+B63</f>
        <v>0</v>
      </c>
      <c r="C65" s="62">
        <f t="shared" ref="C65:D65" si="10">C56+C57+C61+C63</f>
        <v>0</v>
      </c>
      <c r="D65" s="62">
        <f t="shared" si="10"/>
        <v>0</v>
      </c>
    </row>
    <row r="66" spans="1:4" ht="15" customHeight="1" x14ac:dyDescent="0.25">
      <c r="A66" s="32" t="s">
        <v>584</v>
      </c>
      <c r="B66" s="62">
        <f>B65-B57</f>
        <v>0</v>
      </c>
      <c r="C66" s="62">
        <f t="shared" ref="C66:D66" si="11">C65-C57</f>
        <v>0</v>
      </c>
      <c r="D66" s="62">
        <f t="shared" si="11"/>
        <v>0</v>
      </c>
    </row>
    <row r="67" spans="1:4" ht="15" customHeight="1" x14ac:dyDescent="0.25">
      <c r="A67" s="32" t="s">
        <v>258</v>
      </c>
      <c r="B67" s="64"/>
      <c r="C67" s="64"/>
      <c r="D67" s="64"/>
    </row>
    <row r="68" spans="1:4" ht="15" customHeight="1" x14ac:dyDescent="0.25">
      <c r="A68" s="72"/>
      <c r="B68" s="68"/>
      <c r="C68" s="68"/>
      <c r="D68" s="68"/>
    </row>
    <row r="69" spans="1:4" x14ac:dyDescent="0.25">
      <c r="A69" s="14"/>
      <c r="B69" s="14"/>
      <c r="C69" s="14"/>
      <c r="D69" s="14"/>
    </row>
    <row r="70" spans="1:4" x14ac:dyDescent="0.25">
      <c r="A70" s="166" t="s">
        <v>243</v>
      </c>
      <c r="B70" s="159" t="s">
        <v>224</v>
      </c>
      <c r="C70" s="288" t="s">
        <v>226</v>
      </c>
      <c r="D70" s="159" t="s">
        <v>227</v>
      </c>
    </row>
    <row r="71" spans="1:4" x14ac:dyDescent="0.25">
      <c r="A71" s="167"/>
      <c r="B71" s="162" t="s">
        <v>244</v>
      </c>
      <c r="C71" s="289"/>
      <c r="D71" s="162" t="s">
        <v>228</v>
      </c>
    </row>
    <row r="72" spans="1:4" x14ac:dyDescent="0.25">
      <c r="A72" s="69"/>
      <c r="B72" s="69"/>
      <c r="C72" s="69"/>
      <c r="D72" s="69"/>
    </row>
    <row r="73" spans="1:4" ht="15" customHeight="1" x14ac:dyDescent="0.25">
      <c r="A73" s="33" t="s">
        <v>231</v>
      </c>
      <c r="B73" s="64">
        <v>0</v>
      </c>
      <c r="C73" s="64">
        <v>0</v>
      </c>
      <c r="D73" s="64">
        <v>0</v>
      </c>
    </row>
    <row r="74" spans="1:4" ht="15" customHeight="1" x14ac:dyDescent="0.25">
      <c r="A74" s="33"/>
      <c r="B74" s="64"/>
      <c r="C74" s="64"/>
      <c r="D74" s="64"/>
    </row>
    <row r="75" spans="1:4" ht="15" customHeight="1" x14ac:dyDescent="0.25">
      <c r="A75" s="33" t="s">
        <v>259</v>
      </c>
      <c r="B75" s="62">
        <f>B77-B79</f>
        <v>0</v>
      </c>
      <c r="C75" s="62">
        <f t="shared" ref="C75:D75" si="12">C77-C79</f>
        <v>0</v>
      </c>
      <c r="D75" s="62">
        <f t="shared" si="12"/>
        <v>0</v>
      </c>
    </row>
    <row r="76" spans="1:4" ht="15" customHeight="1" x14ac:dyDescent="0.25">
      <c r="A76" s="33" t="s">
        <v>585</v>
      </c>
      <c r="B76" s="64"/>
      <c r="C76" s="64"/>
      <c r="D76" s="64"/>
    </row>
    <row r="77" spans="1:4" ht="15" customHeight="1" x14ac:dyDescent="0.25">
      <c r="A77" s="63" t="s">
        <v>260</v>
      </c>
      <c r="B77" s="64"/>
      <c r="C77" s="64"/>
      <c r="D77" s="64"/>
    </row>
    <row r="78" spans="1:4" ht="15" customHeight="1" x14ac:dyDescent="0.25">
      <c r="A78" s="63" t="s">
        <v>252</v>
      </c>
      <c r="B78" s="64">
        <v>0</v>
      </c>
      <c r="C78" s="64">
        <v>0</v>
      </c>
      <c r="D78" s="64">
        <v>0</v>
      </c>
    </row>
    <row r="79" spans="1:4" ht="15" customHeight="1" x14ac:dyDescent="0.25">
      <c r="A79" s="63" t="s">
        <v>255</v>
      </c>
      <c r="B79" s="64">
        <v>0</v>
      </c>
      <c r="C79" s="64">
        <v>0</v>
      </c>
      <c r="D79" s="64">
        <v>0</v>
      </c>
    </row>
    <row r="80" spans="1:4" ht="15" customHeight="1" x14ac:dyDescent="0.25">
      <c r="A80" s="12"/>
      <c r="B80" s="64"/>
      <c r="C80" s="64"/>
      <c r="D80" s="64"/>
    </row>
    <row r="81" spans="1:4" x14ac:dyDescent="0.25">
      <c r="A81" s="33" t="s">
        <v>235</v>
      </c>
      <c r="B81" s="64">
        <v>0</v>
      </c>
      <c r="C81" s="64">
        <v>0</v>
      </c>
      <c r="D81" s="64">
        <v>0</v>
      </c>
    </row>
    <row r="82" spans="1:4" x14ac:dyDescent="0.25">
      <c r="A82" s="33"/>
      <c r="B82" s="64"/>
      <c r="C82" s="64"/>
      <c r="D82" s="64"/>
    </row>
    <row r="83" spans="1:4" x14ac:dyDescent="0.25">
      <c r="A83" s="33" t="s">
        <v>261</v>
      </c>
      <c r="B83" s="71">
        <v>0</v>
      </c>
      <c r="C83" s="64">
        <v>0</v>
      </c>
      <c r="D83" s="64">
        <v>0</v>
      </c>
    </row>
    <row r="84" spans="1:4" x14ac:dyDescent="0.25">
      <c r="A84" s="12"/>
      <c r="B84" s="64"/>
      <c r="C84" s="64"/>
      <c r="D84" s="64"/>
    </row>
    <row r="85" spans="1:4" ht="15" customHeight="1" x14ac:dyDescent="0.25">
      <c r="A85" s="32" t="s">
        <v>586</v>
      </c>
      <c r="B85" s="62">
        <f>B73+B75+-B81+B83</f>
        <v>0</v>
      </c>
      <c r="C85" s="62">
        <f t="shared" ref="C85:D85" si="13">C73+C75+-C81+C83</f>
        <v>0</v>
      </c>
      <c r="D85" s="62">
        <f t="shared" si="13"/>
        <v>0</v>
      </c>
    </row>
    <row r="86" spans="1:4" ht="15" customHeight="1" x14ac:dyDescent="0.25">
      <c r="A86" s="32" t="s">
        <v>587</v>
      </c>
      <c r="B86" s="62"/>
      <c r="C86" s="62"/>
      <c r="D86" s="73"/>
    </row>
    <row r="87" spans="1:4" ht="15" customHeight="1" x14ac:dyDescent="0.25">
      <c r="A87" s="32" t="s">
        <v>588</v>
      </c>
      <c r="B87" s="62">
        <f>B85-B75</f>
        <v>0</v>
      </c>
      <c r="C87" s="62">
        <f t="shared" ref="C87:D87" si="14">C85-C75</f>
        <v>0</v>
      </c>
      <c r="D87" s="62">
        <f t="shared" si="14"/>
        <v>0</v>
      </c>
    </row>
    <row r="88" spans="1:4" ht="15" customHeight="1" x14ac:dyDescent="0.25">
      <c r="A88" s="72"/>
      <c r="B88" s="68"/>
      <c r="C88" s="68"/>
      <c r="D88" s="74"/>
    </row>
  </sheetData>
  <mergeCells count="19">
    <mergeCell ref="C20:C21"/>
    <mergeCell ref="D20:D21"/>
    <mergeCell ref="C6:C7"/>
    <mergeCell ref="A1:D1"/>
    <mergeCell ref="A2:D2"/>
    <mergeCell ref="A3:D3"/>
    <mergeCell ref="A4:D4"/>
    <mergeCell ref="B20:B21"/>
    <mergeCell ref="C70:C71"/>
    <mergeCell ref="A50:A51"/>
    <mergeCell ref="B50:B51"/>
    <mergeCell ref="C50:C51"/>
    <mergeCell ref="D50:D51"/>
    <mergeCell ref="C53:C54"/>
    <mergeCell ref="C39:C40"/>
    <mergeCell ref="B26:B27"/>
    <mergeCell ref="C26:C27"/>
    <mergeCell ref="D26:D27"/>
    <mergeCell ref="A29:D29"/>
  </mergeCells>
  <pageMargins left="2.15" right="0.70866141732283472" top="0.74803149606299213" bottom="0.74803149606299213" header="0.31496062992125984" footer="0.31496062992125984"/>
  <pageSetup scale="89" orientation="landscape" r:id="rId1"/>
  <rowBreaks count="1" manualBreakCount="1">
    <brk id="69"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96"/>
  <sheetViews>
    <sheetView zoomScaleNormal="100" workbookViewId="0">
      <selection activeCell="G45" sqref="G45:G46"/>
    </sheetView>
  </sheetViews>
  <sheetFormatPr baseColWidth="10" defaultRowHeight="15" x14ac:dyDescent="0.25"/>
  <cols>
    <col min="1" max="1" width="42" style="2" bestFit="1" customWidth="1"/>
    <col min="2" max="2" width="12.140625" style="2" bestFit="1" customWidth="1"/>
    <col min="3" max="3" width="13.85546875" style="2" bestFit="1" customWidth="1"/>
    <col min="4" max="4" width="11.140625" style="2" bestFit="1" customWidth="1"/>
    <col min="5" max="5" width="11" style="2" bestFit="1" customWidth="1"/>
    <col min="6" max="6" width="13.42578125" style="2" customWidth="1"/>
    <col min="7" max="7" width="13.140625" style="2" bestFit="1" customWidth="1"/>
    <col min="8" max="16384" width="11.42578125" style="2"/>
  </cols>
  <sheetData>
    <row r="1" spans="1:7" x14ac:dyDescent="0.25">
      <c r="A1" s="226" t="str">
        <f>'4 BALANCE'!A1:D1</f>
        <v>INSTITUTO VERACRUZANO DE DESARROLLO  MUNICIPAL</v>
      </c>
      <c r="B1" s="227"/>
      <c r="C1" s="227"/>
      <c r="D1" s="227"/>
      <c r="E1" s="227"/>
      <c r="F1" s="227"/>
      <c r="G1" s="228"/>
    </row>
    <row r="2" spans="1:7" x14ac:dyDescent="0.25">
      <c r="A2" s="229" t="s">
        <v>262</v>
      </c>
      <c r="B2" s="230"/>
      <c r="C2" s="230"/>
      <c r="D2" s="230"/>
      <c r="E2" s="230"/>
      <c r="F2" s="230"/>
      <c r="G2" s="231"/>
    </row>
    <row r="3" spans="1:7" x14ac:dyDescent="0.25">
      <c r="A3" s="229" t="str">
        <f>'4 BALANCE'!A3:D3</f>
        <v>Del 1 de enero al 31 de marzo de 2018</v>
      </c>
      <c r="B3" s="230"/>
      <c r="C3" s="230"/>
      <c r="D3" s="230"/>
      <c r="E3" s="230"/>
      <c r="F3" s="230"/>
      <c r="G3" s="231"/>
    </row>
    <row r="4" spans="1:7" x14ac:dyDescent="0.25">
      <c r="A4" s="232" t="s">
        <v>2</v>
      </c>
      <c r="B4" s="233"/>
      <c r="C4" s="233"/>
      <c r="D4" s="233"/>
      <c r="E4" s="233"/>
      <c r="F4" s="233"/>
      <c r="G4" s="234"/>
    </row>
    <row r="5" spans="1:7" x14ac:dyDescent="0.25">
      <c r="A5" s="203"/>
      <c r="B5" s="283" t="s">
        <v>263</v>
      </c>
      <c r="C5" s="284"/>
      <c r="D5" s="284"/>
      <c r="E5" s="284"/>
      <c r="F5" s="285"/>
      <c r="G5" s="297" t="s">
        <v>264</v>
      </c>
    </row>
    <row r="6" spans="1:7" x14ac:dyDescent="0.25">
      <c r="A6" s="204" t="s">
        <v>243</v>
      </c>
      <c r="B6" s="297" t="s">
        <v>266</v>
      </c>
      <c r="C6" s="196" t="s">
        <v>267</v>
      </c>
      <c r="D6" s="297" t="s">
        <v>269</v>
      </c>
      <c r="E6" s="297" t="s">
        <v>226</v>
      </c>
      <c r="F6" s="297" t="s">
        <v>270</v>
      </c>
      <c r="G6" s="306"/>
    </row>
    <row r="7" spans="1:7" x14ac:dyDescent="0.25">
      <c r="A7" s="204" t="s">
        <v>265</v>
      </c>
      <c r="B7" s="298"/>
      <c r="C7" s="200" t="s">
        <v>268</v>
      </c>
      <c r="D7" s="298"/>
      <c r="E7" s="298"/>
      <c r="F7" s="298"/>
      <c r="G7" s="298"/>
    </row>
    <row r="8" spans="1:7" x14ac:dyDescent="0.25">
      <c r="A8" s="6"/>
      <c r="B8" s="7"/>
      <c r="C8" s="7"/>
      <c r="D8" s="7"/>
      <c r="E8" s="7"/>
      <c r="F8" s="7"/>
      <c r="G8" s="7"/>
    </row>
    <row r="9" spans="1:7" s="14" customFormat="1" ht="12.75" x14ac:dyDescent="0.2">
      <c r="A9" s="75" t="s">
        <v>271</v>
      </c>
      <c r="B9" s="76"/>
      <c r="C9" s="76"/>
      <c r="D9" s="76"/>
      <c r="E9" s="76"/>
      <c r="F9" s="76"/>
      <c r="G9" s="76"/>
    </row>
    <row r="10" spans="1:7" s="14" customFormat="1" ht="12.75" x14ac:dyDescent="0.2">
      <c r="A10" s="77" t="s">
        <v>272</v>
      </c>
      <c r="B10" s="78">
        <v>0</v>
      </c>
      <c r="C10" s="78">
        <v>0</v>
      </c>
      <c r="D10" s="78">
        <f>C10+B10</f>
        <v>0</v>
      </c>
      <c r="E10" s="78">
        <v>0</v>
      </c>
      <c r="F10" s="78">
        <v>0</v>
      </c>
      <c r="G10" s="78">
        <f>F10-B10</f>
        <v>0</v>
      </c>
    </row>
    <row r="11" spans="1:7" s="14" customFormat="1" ht="12.75" x14ac:dyDescent="0.2">
      <c r="A11" s="77" t="s">
        <v>273</v>
      </c>
      <c r="B11" s="78">
        <v>0</v>
      </c>
      <c r="C11" s="78">
        <v>0</v>
      </c>
      <c r="D11" s="78">
        <f t="shared" ref="D11:D16" si="0">C11+B11</f>
        <v>0</v>
      </c>
      <c r="E11" s="78">
        <v>0</v>
      </c>
      <c r="F11" s="78">
        <v>0</v>
      </c>
      <c r="G11" s="78">
        <f t="shared" ref="G11:G16" si="1">F11-B11</f>
        <v>0</v>
      </c>
    </row>
    <row r="12" spans="1:7" s="14" customFormat="1" ht="12.75" x14ac:dyDescent="0.2">
      <c r="A12" s="77" t="s">
        <v>274</v>
      </c>
      <c r="B12" s="78">
        <v>0</v>
      </c>
      <c r="C12" s="78">
        <v>0</v>
      </c>
      <c r="D12" s="78">
        <f t="shared" si="0"/>
        <v>0</v>
      </c>
      <c r="E12" s="78">
        <v>0</v>
      </c>
      <c r="F12" s="78">
        <v>0</v>
      </c>
      <c r="G12" s="78">
        <f t="shared" si="1"/>
        <v>0</v>
      </c>
    </row>
    <row r="13" spans="1:7" s="14" customFormat="1" ht="12.75" x14ac:dyDescent="0.2">
      <c r="A13" s="77" t="s">
        <v>275</v>
      </c>
      <c r="B13" s="78">
        <v>0</v>
      </c>
      <c r="C13" s="78">
        <v>0</v>
      </c>
      <c r="D13" s="78">
        <f t="shared" si="0"/>
        <v>0</v>
      </c>
      <c r="E13" s="78">
        <v>0</v>
      </c>
      <c r="F13" s="78">
        <v>0</v>
      </c>
      <c r="G13" s="78">
        <f t="shared" si="1"/>
        <v>0</v>
      </c>
    </row>
    <row r="14" spans="1:7" s="14" customFormat="1" ht="12.75" x14ac:dyDescent="0.2">
      <c r="A14" s="77" t="s">
        <v>276</v>
      </c>
      <c r="B14" s="78">
        <v>0</v>
      </c>
      <c r="C14" s="78">
        <v>0</v>
      </c>
      <c r="D14" s="78">
        <f t="shared" si="0"/>
        <v>0</v>
      </c>
      <c r="E14" s="78">
        <v>0</v>
      </c>
      <c r="F14" s="78">
        <v>0</v>
      </c>
      <c r="G14" s="78">
        <f>F14-B14</f>
        <v>0</v>
      </c>
    </row>
    <row r="15" spans="1:7" s="14" customFormat="1" ht="12.75" x14ac:dyDescent="0.2">
      <c r="A15" s="77" t="s">
        <v>277</v>
      </c>
      <c r="B15" s="78">
        <v>0</v>
      </c>
      <c r="C15" s="78">
        <v>0</v>
      </c>
      <c r="D15" s="78">
        <f t="shared" si="0"/>
        <v>0</v>
      </c>
      <c r="E15" s="78">
        <v>0</v>
      </c>
      <c r="F15" s="78">
        <v>0</v>
      </c>
      <c r="G15" s="78">
        <f t="shared" si="1"/>
        <v>0</v>
      </c>
    </row>
    <row r="16" spans="1:7" s="14" customFormat="1" ht="12.75" x14ac:dyDescent="0.2">
      <c r="A16" s="77" t="s">
        <v>278</v>
      </c>
      <c r="B16" s="78">
        <v>10000</v>
      </c>
      <c r="C16" s="78">
        <v>0</v>
      </c>
      <c r="D16" s="78">
        <f t="shared" si="0"/>
        <v>10000</v>
      </c>
      <c r="E16" s="78">
        <v>0</v>
      </c>
      <c r="F16" s="78">
        <v>0</v>
      </c>
      <c r="G16" s="78">
        <f t="shared" si="1"/>
        <v>-10000</v>
      </c>
    </row>
    <row r="17" spans="1:7" s="14" customFormat="1" ht="12.75" x14ac:dyDescent="0.2">
      <c r="A17" s="77" t="s">
        <v>279</v>
      </c>
      <c r="B17" s="304">
        <f>SUM(B19:B30)</f>
        <v>0</v>
      </c>
      <c r="C17" s="304">
        <f>SUM(C19:C30)</f>
        <v>0</v>
      </c>
      <c r="D17" s="302">
        <f>C17+B17</f>
        <v>0</v>
      </c>
      <c r="E17" s="302">
        <f>SUM(E19:E30)</f>
        <v>0</v>
      </c>
      <c r="F17" s="302">
        <f>SUM(F19:F30)</f>
        <v>0</v>
      </c>
      <c r="G17" s="302">
        <f>F17-B17</f>
        <v>0</v>
      </c>
    </row>
    <row r="18" spans="1:7" s="14" customFormat="1" ht="12.75" x14ac:dyDescent="0.2">
      <c r="A18" s="77" t="s">
        <v>280</v>
      </c>
      <c r="B18" s="304"/>
      <c r="C18" s="304"/>
      <c r="D18" s="302"/>
      <c r="E18" s="302"/>
      <c r="F18" s="302"/>
      <c r="G18" s="302"/>
    </row>
    <row r="19" spans="1:7" s="14" customFormat="1" ht="12.75" x14ac:dyDescent="0.2">
      <c r="A19" s="79" t="s">
        <v>281</v>
      </c>
      <c r="B19" s="76">
        <v>0</v>
      </c>
      <c r="C19" s="76">
        <v>0</v>
      </c>
      <c r="D19" s="76">
        <f>B19+C19</f>
        <v>0</v>
      </c>
      <c r="E19" s="76">
        <v>0</v>
      </c>
      <c r="F19" s="76">
        <v>0</v>
      </c>
      <c r="G19" s="76">
        <v>0</v>
      </c>
    </row>
    <row r="20" spans="1:7" s="14" customFormat="1" ht="12.75" x14ac:dyDescent="0.2">
      <c r="A20" s="79" t="s">
        <v>282</v>
      </c>
      <c r="B20" s="76">
        <v>0</v>
      </c>
      <c r="C20" s="76">
        <v>0</v>
      </c>
      <c r="D20" s="76">
        <f t="shared" ref="D20:D28" si="2">B20+C20</f>
        <v>0</v>
      </c>
      <c r="E20" s="76">
        <v>0</v>
      </c>
      <c r="F20" s="76">
        <v>0</v>
      </c>
      <c r="G20" s="76">
        <v>0</v>
      </c>
    </row>
    <row r="21" spans="1:7" s="14" customFormat="1" ht="12.75" x14ac:dyDescent="0.2">
      <c r="A21" s="79" t="s">
        <v>283</v>
      </c>
      <c r="B21" s="76">
        <v>0</v>
      </c>
      <c r="C21" s="76">
        <v>0</v>
      </c>
      <c r="D21" s="76">
        <f t="shared" si="2"/>
        <v>0</v>
      </c>
      <c r="E21" s="76">
        <v>0</v>
      </c>
      <c r="F21" s="76">
        <v>0</v>
      </c>
      <c r="G21" s="76">
        <v>0</v>
      </c>
    </row>
    <row r="22" spans="1:7" s="14" customFormat="1" ht="12.75" x14ac:dyDescent="0.2">
      <c r="A22" s="79" t="s">
        <v>284</v>
      </c>
      <c r="B22" s="76">
        <v>0</v>
      </c>
      <c r="C22" s="76">
        <v>0</v>
      </c>
      <c r="D22" s="76">
        <f t="shared" si="2"/>
        <v>0</v>
      </c>
      <c r="E22" s="76">
        <v>0</v>
      </c>
      <c r="F22" s="76">
        <v>0</v>
      </c>
      <c r="G22" s="76">
        <v>0</v>
      </c>
    </row>
    <row r="23" spans="1:7" s="14" customFormat="1" ht="12.75" x14ac:dyDescent="0.2">
      <c r="A23" s="79" t="s">
        <v>285</v>
      </c>
      <c r="B23" s="76">
        <v>0</v>
      </c>
      <c r="C23" s="76">
        <v>0</v>
      </c>
      <c r="D23" s="76">
        <f t="shared" si="2"/>
        <v>0</v>
      </c>
      <c r="E23" s="76">
        <v>0</v>
      </c>
      <c r="F23" s="76">
        <v>0</v>
      </c>
      <c r="G23" s="76">
        <v>0</v>
      </c>
    </row>
    <row r="24" spans="1:7" s="14" customFormat="1" ht="12.75" x14ac:dyDescent="0.2">
      <c r="A24" s="79" t="s">
        <v>619</v>
      </c>
      <c r="B24" s="76">
        <v>0</v>
      </c>
      <c r="C24" s="76">
        <v>0</v>
      </c>
      <c r="D24" s="76">
        <f t="shared" si="2"/>
        <v>0</v>
      </c>
      <c r="E24" s="76">
        <v>0</v>
      </c>
      <c r="F24" s="76">
        <v>0</v>
      </c>
      <c r="G24" s="76">
        <v>0</v>
      </c>
    </row>
    <row r="25" spans="1:7" s="14" customFormat="1" ht="12.75" x14ac:dyDescent="0.2">
      <c r="A25" s="79" t="s">
        <v>620</v>
      </c>
      <c r="B25" s="76">
        <v>0</v>
      </c>
      <c r="C25" s="76">
        <v>0</v>
      </c>
      <c r="D25" s="76">
        <f t="shared" si="2"/>
        <v>0</v>
      </c>
      <c r="E25" s="76">
        <v>0</v>
      </c>
      <c r="F25" s="76">
        <v>0</v>
      </c>
      <c r="G25" s="76">
        <v>0</v>
      </c>
    </row>
    <row r="26" spans="1:7" s="14" customFormat="1" ht="12.75" x14ac:dyDescent="0.2">
      <c r="A26" s="79" t="s">
        <v>286</v>
      </c>
      <c r="B26" s="76">
        <v>0</v>
      </c>
      <c r="C26" s="76">
        <v>0</v>
      </c>
      <c r="D26" s="76">
        <f t="shared" si="2"/>
        <v>0</v>
      </c>
      <c r="E26" s="76">
        <v>0</v>
      </c>
      <c r="F26" s="76">
        <v>0</v>
      </c>
      <c r="G26" s="76">
        <v>0</v>
      </c>
    </row>
    <row r="27" spans="1:7" s="14" customFormat="1" ht="12.75" x14ac:dyDescent="0.2">
      <c r="A27" s="79" t="s">
        <v>287</v>
      </c>
      <c r="B27" s="76">
        <v>0</v>
      </c>
      <c r="C27" s="76">
        <v>0</v>
      </c>
      <c r="D27" s="76">
        <f t="shared" si="2"/>
        <v>0</v>
      </c>
      <c r="E27" s="76">
        <v>0</v>
      </c>
      <c r="F27" s="76">
        <v>0</v>
      </c>
      <c r="G27" s="76">
        <v>0</v>
      </c>
    </row>
    <row r="28" spans="1:7" s="14" customFormat="1" ht="12.75" x14ac:dyDescent="0.2">
      <c r="A28" s="79" t="s">
        <v>288</v>
      </c>
      <c r="B28" s="76">
        <v>0</v>
      </c>
      <c r="C28" s="76">
        <v>0</v>
      </c>
      <c r="D28" s="76">
        <f t="shared" si="2"/>
        <v>0</v>
      </c>
      <c r="E28" s="76">
        <v>0</v>
      </c>
      <c r="F28" s="76">
        <v>0</v>
      </c>
      <c r="G28" s="76">
        <v>0</v>
      </c>
    </row>
    <row r="29" spans="1:7" s="14" customFormat="1" ht="12.75" x14ac:dyDescent="0.2">
      <c r="A29" s="79" t="s">
        <v>289</v>
      </c>
      <c r="B29" s="76">
        <v>0</v>
      </c>
      <c r="C29" s="76">
        <v>0</v>
      </c>
      <c r="D29" s="300">
        <f>B29+C29</f>
        <v>0</v>
      </c>
      <c r="E29" s="76">
        <v>0</v>
      </c>
      <c r="F29" s="76">
        <v>0</v>
      </c>
      <c r="G29" s="76">
        <v>0</v>
      </c>
    </row>
    <row r="30" spans="1:7" s="14" customFormat="1" ht="12.75" x14ac:dyDescent="0.2">
      <c r="A30" s="79" t="s">
        <v>290</v>
      </c>
      <c r="B30" s="76">
        <v>0</v>
      </c>
      <c r="C30" s="76">
        <v>0</v>
      </c>
      <c r="D30" s="300"/>
      <c r="E30" s="76">
        <v>0</v>
      </c>
      <c r="F30" s="76">
        <v>0</v>
      </c>
      <c r="G30" s="76">
        <v>0</v>
      </c>
    </row>
    <row r="31" spans="1:7" s="14" customFormat="1" ht="12.75" x14ac:dyDescent="0.2">
      <c r="A31" s="77" t="s">
        <v>291</v>
      </c>
      <c r="B31" s="304">
        <f>SUM(B33:B37)</f>
        <v>0</v>
      </c>
      <c r="C31" s="304">
        <f t="shared" ref="C31:F31" si="3">SUM(C33:C37)</f>
        <v>0</v>
      </c>
      <c r="D31" s="304">
        <f>C31+B31</f>
        <v>0</v>
      </c>
      <c r="E31" s="304">
        <f t="shared" si="3"/>
        <v>0</v>
      </c>
      <c r="F31" s="304">
        <f t="shared" si="3"/>
        <v>0</v>
      </c>
      <c r="G31" s="304">
        <f>F31-B31</f>
        <v>0</v>
      </c>
    </row>
    <row r="32" spans="1:7" s="14" customFormat="1" ht="12.75" x14ac:dyDescent="0.2">
      <c r="A32" s="77" t="s">
        <v>292</v>
      </c>
      <c r="B32" s="304"/>
      <c r="C32" s="304"/>
      <c r="D32" s="304"/>
      <c r="E32" s="304"/>
      <c r="F32" s="304"/>
      <c r="G32" s="304"/>
    </row>
    <row r="33" spans="1:7" s="14" customFormat="1" ht="12.75" x14ac:dyDescent="0.2">
      <c r="A33" s="79" t="s">
        <v>293</v>
      </c>
      <c r="B33" s="76">
        <v>0</v>
      </c>
      <c r="C33" s="76">
        <v>0</v>
      </c>
      <c r="D33" s="76">
        <f>B33+C33</f>
        <v>0</v>
      </c>
      <c r="E33" s="76">
        <v>0</v>
      </c>
      <c r="F33" s="76">
        <v>0</v>
      </c>
      <c r="G33" s="76">
        <f>F33-B33</f>
        <v>0</v>
      </c>
    </row>
    <row r="34" spans="1:7" s="14" customFormat="1" ht="12.75" x14ac:dyDescent="0.2">
      <c r="A34" s="79" t="s">
        <v>294</v>
      </c>
      <c r="B34" s="76">
        <v>0</v>
      </c>
      <c r="C34" s="76">
        <v>0</v>
      </c>
      <c r="D34" s="76">
        <f t="shared" ref="D34:D37" si="4">B34+C34</f>
        <v>0</v>
      </c>
      <c r="E34" s="76">
        <v>0</v>
      </c>
      <c r="F34" s="76">
        <v>0</v>
      </c>
      <c r="G34" s="76">
        <f t="shared" ref="G34:G37" si="5">F34-B34</f>
        <v>0</v>
      </c>
    </row>
    <row r="35" spans="1:7" s="14" customFormat="1" ht="12.75" x14ac:dyDescent="0.2">
      <c r="A35" s="79" t="s">
        <v>295</v>
      </c>
      <c r="B35" s="76">
        <v>0</v>
      </c>
      <c r="C35" s="76">
        <v>0</v>
      </c>
      <c r="D35" s="76">
        <f t="shared" si="4"/>
        <v>0</v>
      </c>
      <c r="E35" s="76">
        <v>0</v>
      </c>
      <c r="F35" s="76">
        <v>0</v>
      </c>
      <c r="G35" s="76">
        <f t="shared" si="5"/>
        <v>0</v>
      </c>
    </row>
    <row r="36" spans="1:7" s="14" customFormat="1" ht="12.75" x14ac:dyDescent="0.2">
      <c r="A36" s="79" t="s">
        <v>595</v>
      </c>
      <c r="B36" s="76">
        <v>0</v>
      </c>
      <c r="C36" s="76">
        <v>0</v>
      </c>
      <c r="D36" s="76">
        <f t="shared" si="4"/>
        <v>0</v>
      </c>
      <c r="E36" s="76">
        <v>0</v>
      </c>
      <c r="F36" s="76">
        <v>0</v>
      </c>
      <c r="G36" s="76">
        <f t="shared" si="5"/>
        <v>0</v>
      </c>
    </row>
    <row r="37" spans="1:7" s="14" customFormat="1" ht="12.75" x14ac:dyDescent="0.2">
      <c r="A37" s="79" t="s">
        <v>296</v>
      </c>
      <c r="B37" s="76">
        <v>0</v>
      </c>
      <c r="C37" s="76">
        <v>0</v>
      </c>
      <c r="D37" s="76">
        <f t="shared" si="4"/>
        <v>0</v>
      </c>
      <c r="E37" s="76">
        <v>0</v>
      </c>
      <c r="F37" s="76">
        <v>0</v>
      </c>
      <c r="G37" s="76">
        <f t="shared" si="5"/>
        <v>0</v>
      </c>
    </row>
    <row r="38" spans="1:7" s="14" customFormat="1" ht="12.75" x14ac:dyDescent="0.2">
      <c r="A38" s="77" t="s">
        <v>297</v>
      </c>
      <c r="B38" s="80">
        <v>3726000</v>
      </c>
      <c r="C38" s="80">
        <v>0</v>
      </c>
      <c r="D38" s="80">
        <f>SUM(B38:C38)</f>
        <v>3726000</v>
      </c>
      <c r="E38" s="178">
        <v>7361</v>
      </c>
      <c r="F38" s="178">
        <v>1021549</v>
      </c>
      <c r="G38" s="80">
        <f t="shared" ref="G38:G43" si="6">F38-B38</f>
        <v>-2704451</v>
      </c>
    </row>
    <row r="39" spans="1:7" s="14" customFormat="1" ht="12.75" x14ac:dyDescent="0.2">
      <c r="A39" s="77" t="s">
        <v>298</v>
      </c>
      <c r="B39" s="78">
        <f>B40</f>
        <v>0</v>
      </c>
      <c r="C39" s="78">
        <f t="shared" ref="C39:F39" si="7">C40</f>
        <v>0</v>
      </c>
      <c r="D39" s="80">
        <f>SUM(B39:C39)</f>
        <v>0</v>
      </c>
      <c r="E39" s="78">
        <f t="shared" si="7"/>
        <v>0</v>
      </c>
      <c r="F39" s="78">
        <f t="shared" si="7"/>
        <v>0</v>
      </c>
      <c r="G39" s="80">
        <f t="shared" si="6"/>
        <v>0</v>
      </c>
    </row>
    <row r="40" spans="1:7" s="14" customFormat="1" ht="12.75" x14ac:dyDescent="0.2">
      <c r="A40" s="79" t="s">
        <v>299</v>
      </c>
      <c r="B40" s="76">
        <v>0</v>
      </c>
      <c r="C40" s="76">
        <v>0</v>
      </c>
      <c r="D40" s="76">
        <f>B40+C40</f>
        <v>0</v>
      </c>
      <c r="E40" s="76">
        <v>0</v>
      </c>
      <c r="F40" s="76">
        <v>0</v>
      </c>
      <c r="G40" s="76">
        <f t="shared" si="6"/>
        <v>0</v>
      </c>
    </row>
    <row r="41" spans="1:7" s="14" customFormat="1" ht="12.75" x14ac:dyDescent="0.2">
      <c r="A41" s="77" t="s">
        <v>300</v>
      </c>
      <c r="B41" s="78">
        <f>SUM(B42:B43)</f>
        <v>0</v>
      </c>
      <c r="C41" s="78">
        <f t="shared" ref="C41:F41" si="8">SUM(C42:C43)</f>
        <v>0</v>
      </c>
      <c r="D41" s="78">
        <f>C41+B41</f>
        <v>0</v>
      </c>
      <c r="E41" s="78">
        <f t="shared" si="8"/>
        <v>0</v>
      </c>
      <c r="F41" s="78">
        <f t="shared" si="8"/>
        <v>0</v>
      </c>
      <c r="G41" s="78">
        <f t="shared" si="6"/>
        <v>0</v>
      </c>
    </row>
    <row r="42" spans="1:7" s="14" customFormat="1" ht="12.75" x14ac:dyDescent="0.2">
      <c r="A42" s="79" t="s">
        <v>301</v>
      </c>
      <c r="B42" s="76">
        <v>0</v>
      </c>
      <c r="C42" s="76">
        <v>0</v>
      </c>
      <c r="D42" s="76">
        <f>C42+B42</f>
        <v>0</v>
      </c>
      <c r="E42" s="76">
        <v>0</v>
      </c>
      <c r="F42" s="76">
        <v>0</v>
      </c>
      <c r="G42" s="76">
        <f t="shared" si="6"/>
        <v>0</v>
      </c>
    </row>
    <row r="43" spans="1:7" s="14" customFormat="1" ht="12.75" x14ac:dyDescent="0.2">
      <c r="A43" s="79" t="s">
        <v>302</v>
      </c>
      <c r="B43" s="76">
        <v>0</v>
      </c>
      <c r="C43" s="76">
        <v>0</v>
      </c>
      <c r="D43" s="76">
        <f>C43+B43</f>
        <v>0</v>
      </c>
      <c r="E43" s="76">
        <v>0</v>
      </c>
      <c r="F43" s="76">
        <v>0</v>
      </c>
      <c r="G43" s="76">
        <f t="shared" si="6"/>
        <v>0</v>
      </c>
    </row>
    <row r="44" spans="1:7" s="14" customFormat="1" ht="12.75" x14ac:dyDescent="0.2">
      <c r="A44" s="81"/>
      <c r="B44" s="76"/>
      <c r="C44" s="76"/>
      <c r="D44" s="76"/>
      <c r="E44" s="76"/>
      <c r="F44" s="76"/>
      <c r="G44" s="76"/>
    </row>
    <row r="45" spans="1:7" s="14" customFormat="1" ht="12.75" x14ac:dyDescent="0.2">
      <c r="A45" s="75" t="s">
        <v>303</v>
      </c>
      <c r="B45" s="304">
        <f>B41+B39+B38+B10+B11+B12+B13+B14+B15+B16+B17</f>
        <v>3736000</v>
      </c>
      <c r="C45" s="304">
        <f t="shared" ref="C45:G45" si="9">C41+C39+C38+C10+C11+C12+C13+C14+C15+C16+C17</f>
        <v>0</v>
      </c>
      <c r="D45" s="304">
        <f t="shared" si="9"/>
        <v>3736000</v>
      </c>
      <c r="E45" s="304">
        <f t="shared" si="9"/>
        <v>7361</v>
      </c>
      <c r="F45" s="304">
        <f t="shared" si="9"/>
        <v>1021549</v>
      </c>
      <c r="G45" s="304">
        <f t="shared" si="9"/>
        <v>-2714451</v>
      </c>
    </row>
    <row r="46" spans="1:7" s="14" customFormat="1" ht="12.75" x14ac:dyDescent="0.2">
      <c r="A46" s="75" t="s">
        <v>304</v>
      </c>
      <c r="B46" s="304"/>
      <c r="C46" s="304"/>
      <c r="D46" s="304"/>
      <c r="E46" s="304"/>
      <c r="F46" s="304"/>
      <c r="G46" s="304"/>
    </row>
    <row r="47" spans="1:7" s="14" customFormat="1" ht="12.75" x14ac:dyDescent="0.2">
      <c r="A47" s="75" t="s">
        <v>305</v>
      </c>
      <c r="B47" s="305">
        <f>B38+B16</f>
        <v>3736000</v>
      </c>
      <c r="C47" s="305">
        <f t="shared" ref="C47:D47" si="10">C38+C16</f>
        <v>0</v>
      </c>
      <c r="D47" s="305">
        <f t="shared" si="10"/>
        <v>3736000</v>
      </c>
      <c r="E47" s="305">
        <v>7361</v>
      </c>
      <c r="F47" s="305">
        <v>1021549</v>
      </c>
      <c r="G47" s="305">
        <f>F47-B47</f>
        <v>-2714451</v>
      </c>
    </row>
    <row r="48" spans="1:7" s="14" customFormat="1" ht="12.75" x14ac:dyDescent="0.2">
      <c r="A48" s="75" t="s">
        <v>306</v>
      </c>
      <c r="B48" s="305"/>
      <c r="C48" s="305"/>
      <c r="D48" s="305"/>
      <c r="E48" s="305"/>
      <c r="F48" s="305"/>
      <c r="G48" s="305"/>
    </row>
    <row r="49" spans="1:7" s="14" customFormat="1" ht="12.75" x14ac:dyDescent="0.2">
      <c r="A49" s="81"/>
      <c r="B49" s="82"/>
      <c r="C49" s="82"/>
      <c r="D49" s="82"/>
      <c r="E49" s="82"/>
      <c r="F49" s="82"/>
      <c r="G49" s="82"/>
    </row>
    <row r="50" spans="1:7" s="14" customFormat="1" ht="12.75" x14ac:dyDescent="0.2">
      <c r="A50" s="75" t="s">
        <v>307</v>
      </c>
      <c r="B50" s="76"/>
      <c r="C50" s="76"/>
      <c r="D50" s="76"/>
      <c r="E50" s="76"/>
      <c r="F50" s="76"/>
      <c r="G50" s="76"/>
    </row>
    <row r="51" spans="1:7" s="14" customFormat="1" ht="12.75" x14ac:dyDescent="0.2">
      <c r="A51" s="77" t="s">
        <v>308</v>
      </c>
      <c r="B51" s="78">
        <f>SUM(B52:B67)</f>
        <v>0</v>
      </c>
      <c r="C51" s="78">
        <f t="shared" ref="C51:G51" si="11">SUM(C52:C67)</f>
        <v>0</v>
      </c>
      <c r="D51" s="78">
        <f t="shared" si="11"/>
        <v>0</v>
      </c>
      <c r="E51" s="78">
        <f t="shared" si="11"/>
        <v>0</v>
      </c>
      <c r="F51" s="78">
        <f t="shared" si="11"/>
        <v>0</v>
      </c>
      <c r="G51" s="78">
        <f t="shared" si="11"/>
        <v>0</v>
      </c>
    </row>
    <row r="52" spans="1:7" s="14" customFormat="1" ht="12.75" x14ac:dyDescent="0.2">
      <c r="A52" s="79" t="s">
        <v>309</v>
      </c>
      <c r="B52" s="301">
        <v>0</v>
      </c>
      <c r="C52" s="300">
        <v>0</v>
      </c>
      <c r="D52" s="300">
        <f>C52+B52</f>
        <v>0</v>
      </c>
      <c r="E52" s="301">
        <v>0</v>
      </c>
      <c r="F52" s="300">
        <v>0</v>
      </c>
      <c r="G52" s="300">
        <f>F52-B52</f>
        <v>0</v>
      </c>
    </row>
    <row r="53" spans="1:7" s="14" customFormat="1" ht="12.75" x14ac:dyDescent="0.2">
      <c r="A53" s="79" t="s">
        <v>310</v>
      </c>
      <c r="B53" s="301"/>
      <c r="C53" s="300"/>
      <c r="D53" s="300"/>
      <c r="E53" s="301"/>
      <c r="F53" s="300"/>
      <c r="G53" s="300"/>
    </row>
    <row r="54" spans="1:7" s="14" customFormat="1" ht="12.75" x14ac:dyDescent="0.2">
      <c r="A54" s="79" t="s">
        <v>311</v>
      </c>
      <c r="B54" s="301">
        <v>0</v>
      </c>
      <c r="C54" s="300">
        <v>0</v>
      </c>
      <c r="D54" s="300">
        <f>C54+B54</f>
        <v>0</v>
      </c>
      <c r="E54" s="301">
        <v>0</v>
      </c>
      <c r="F54" s="300">
        <v>0</v>
      </c>
      <c r="G54" s="300">
        <f>F54-B54</f>
        <v>0</v>
      </c>
    </row>
    <row r="55" spans="1:7" s="14" customFormat="1" ht="12.75" x14ac:dyDescent="0.2">
      <c r="A55" s="79" t="s">
        <v>312</v>
      </c>
      <c r="B55" s="301"/>
      <c r="C55" s="300"/>
      <c r="D55" s="300"/>
      <c r="E55" s="301"/>
      <c r="F55" s="300"/>
      <c r="G55" s="300"/>
    </row>
    <row r="56" spans="1:7" s="14" customFormat="1" ht="12.75" x14ac:dyDescent="0.2">
      <c r="A56" s="79" t="s">
        <v>313</v>
      </c>
      <c r="B56" s="301">
        <v>0</v>
      </c>
      <c r="C56" s="300">
        <v>0</v>
      </c>
      <c r="D56" s="300">
        <f>C56+B56</f>
        <v>0</v>
      </c>
      <c r="E56" s="301">
        <v>0</v>
      </c>
      <c r="F56" s="300">
        <v>0</v>
      </c>
      <c r="G56" s="300">
        <f>D56-B56</f>
        <v>0</v>
      </c>
    </row>
    <row r="57" spans="1:7" s="14" customFormat="1" ht="12.75" x14ac:dyDescent="0.2">
      <c r="A57" s="79" t="s">
        <v>314</v>
      </c>
      <c r="B57" s="301"/>
      <c r="C57" s="300"/>
      <c r="D57" s="300"/>
      <c r="E57" s="301"/>
      <c r="F57" s="300"/>
      <c r="G57" s="300"/>
    </row>
    <row r="58" spans="1:7" s="14" customFormat="1" ht="12.75" x14ac:dyDescent="0.2">
      <c r="A58" s="79" t="s">
        <v>315</v>
      </c>
      <c r="B58" s="301">
        <v>0</v>
      </c>
      <c r="C58" s="300">
        <v>0</v>
      </c>
      <c r="D58" s="300">
        <f>C58+B58</f>
        <v>0</v>
      </c>
      <c r="E58" s="301">
        <v>0</v>
      </c>
      <c r="F58" s="300">
        <v>0</v>
      </c>
      <c r="G58" s="300">
        <f>F58-B58</f>
        <v>0</v>
      </c>
    </row>
    <row r="59" spans="1:7" s="14" customFormat="1" ht="12.75" x14ac:dyDescent="0.2">
      <c r="A59" s="79" t="s">
        <v>316</v>
      </c>
      <c r="B59" s="301"/>
      <c r="C59" s="300"/>
      <c r="D59" s="300"/>
      <c r="E59" s="301"/>
      <c r="F59" s="300"/>
      <c r="G59" s="300"/>
    </row>
    <row r="60" spans="1:7" s="14" customFormat="1" ht="12.75" x14ac:dyDescent="0.2">
      <c r="A60" s="79" t="s">
        <v>317</v>
      </c>
      <c r="B60" s="301">
        <v>0</v>
      </c>
      <c r="C60" s="300">
        <v>0</v>
      </c>
      <c r="D60" s="300"/>
      <c r="E60" s="301">
        <v>0</v>
      </c>
      <c r="F60" s="300">
        <v>0</v>
      </c>
      <c r="G60" s="300"/>
    </row>
    <row r="61" spans="1:7" s="14" customFormat="1" ht="12.75" x14ac:dyDescent="0.2">
      <c r="A61" s="79" t="s">
        <v>318</v>
      </c>
      <c r="B61" s="301"/>
      <c r="C61" s="300"/>
      <c r="D61" s="76">
        <f>C61+B61</f>
        <v>0</v>
      </c>
      <c r="E61" s="301"/>
      <c r="F61" s="300"/>
      <c r="G61" s="76">
        <f>F61-B61</f>
        <v>0</v>
      </c>
    </row>
    <row r="62" spans="1:7" s="14" customFormat="1" ht="12.75" x14ac:dyDescent="0.2">
      <c r="A62" s="79" t="s">
        <v>319</v>
      </c>
      <c r="B62" s="301">
        <v>0</v>
      </c>
      <c r="C62" s="300">
        <v>0</v>
      </c>
      <c r="D62" s="300">
        <f>C62+B62</f>
        <v>0</v>
      </c>
      <c r="E62" s="301">
        <v>0</v>
      </c>
      <c r="F62" s="300">
        <v>0</v>
      </c>
      <c r="G62" s="300">
        <f>F62-B62</f>
        <v>0</v>
      </c>
    </row>
    <row r="63" spans="1:7" s="14" customFormat="1" ht="12.75" x14ac:dyDescent="0.2">
      <c r="A63" s="79" t="s">
        <v>320</v>
      </c>
      <c r="B63" s="301"/>
      <c r="C63" s="300"/>
      <c r="D63" s="300"/>
      <c r="E63" s="301"/>
      <c r="F63" s="300"/>
      <c r="G63" s="300"/>
    </row>
    <row r="64" spans="1:7" s="14" customFormat="1" ht="12.75" x14ac:dyDescent="0.2">
      <c r="A64" s="79" t="s">
        <v>321</v>
      </c>
      <c r="B64" s="301">
        <v>0</v>
      </c>
      <c r="C64" s="300">
        <v>0</v>
      </c>
      <c r="D64" s="300">
        <f>C64+B64</f>
        <v>0</v>
      </c>
      <c r="E64" s="301">
        <v>0</v>
      </c>
      <c r="F64" s="300">
        <v>0</v>
      </c>
      <c r="G64" s="300">
        <f>F64-B64</f>
        <v>0</v>
      </c>
    </row>
    <row r="65" spans="1:7" s="14" customFormat="1" ht="12.75" x14ac:dyDescent="0.2">
      <c r="A65" s="79" t="s">
        <v>322</v>
      </c>
      <c r="B65" s="301"/>
      <c r="C65" s="300"/>
      <c r="D65" s="300"/>
      <c r="E65" s="301"/>
      <c r="F65" s="300"/>
      <c r="G65" s="300"/>
    </row>
    <row r="66" spans="1:7" s="14" customFormat="1" ht="12.75" x14ac:dyDescent="0.2">
      <c r="A66" s="79" t="s">
        <v>323</v>
      </c>
      <c r="B66" s="301">
        <v>0</v>
      </c>
      <c r="C66" s="300">
        <v>0</v>
      </c>
      <c r="D66" s="300">
        <f>C66+B66</f>
        <v>0</v>
      </c>
      <c r="E66" s="301">
        <v>0</v>
      </c>
      <c r="F66" s="300">
        <v>0</v>
      </c>
      <c r="G66" s="300">
        <f>F66-B66</f>
        <v>0</v>
      </c>
    </row>
    <row r="67" spans="1:7" s="14" customFormat="1" ht="12.75" x14ac:dyDescent="0.2">
      <c r="A67" s="79" t="s">
        <v>324</v>
      </c>
      <c r="B67" s="301"/>
      <c r="C67" s="300"/>
      <c r="D67" s="300"/>
      <c r="E67" s="301"/>
      <c r="F67" s="300"/>
      <c r="G67" s="300"/>
    </row>
    <row r="68" spans="1:7" s="14" customFormat="1" ht="12.75" x14ac:dyDescent="0.2">
      <c r="A68" s="77" t="s">
        <v>325</v>
      </c>
      <c r="B68" s="78">
        <f>SUM(B69:B72)</f>
        <v>0</v>
      </c>
      <c r="C68" s="78">
        <f t="shared" ref="C68:F68" si="12">SUM(C69:C72)</f>
        <v>0</v>
      </c>
      <c r="D68" s="78">
        <f>C68+B68</f>
        <v>0</v>
      </c>
      <c r="E68" s="78">
        <f t="shared" si="12"/>
        <v>0</v>
      </c>
      <c r="F68" s="78">
        <f t="shared" si="12"/>
        <v>0</v>
      </c>
      <c r="G68" s="78">
        <f>F68-B68</f>
        <v>0</v>
      </c>
    </row>
    <row r="69" spans="1:7" s="14" customFormat="1" ht="12.75" x14ac:dyDescent="0.2">
      <c r="A69" s="79" t="s">
        <v>326</v>
      </c>
      <c r="B69" s="76">
        <v>0</v>
      </c>
      <c r="C69" s="76">
        <v>0</v>
      </c>
      <c r="D69" s="76">
        <f>C69+B69</f>
        <v>0</v>
      </c>
      <c r="E69" s="76">
        <v>0</v>
      </c>
      <c r="F69" s="76">
        <v>0</v>
      </c>
      <c r="G69" s="76">
        <f t="shared" ref="G69:G72" si="13">F69-B69</f>
        <v>0</v>
      </c>
    </row>
    <row r="70" spans="1:7" s="14" customFormat="1" ht="12.75" x14ac:dyDescent="0.2">
      <c r="A70" s="79" t="s">
        <v>327</v>
      </c>
      <c r="B70" s="76">
        <v>0</v>
      </c>
      <c r="C70" s="76">
        <v>0</v>
      </c>
      <c r="D70" s="76">
        <f t="shared" ref="D70:D72" si="14">C70+B70</f>
        <v>0</v>
      </c>
      <c r="E70" s="76">
        <v>0</v>
      </c>
      <c r="F70" s="76">
        <v>0</v>
      </c>
      <c r="G70" s="76">
        <f t="shared" si="13"/>
        <v>0</v>
      </c>
    </row>
    <row r="71" spans="1:7" s="14" customFormat="1" ht="12.75" x14ac:dyDescent="0.2">
      <c r="A71" s="79" t="s">
        <v>328</v>
      </c>
      <c r="B71" s="76">
        <v>0</v>
      </c>
      <c r="C71" s="76">
        <v>0</v>
      </c>
      <c r="D71" s="76">
        <f t="shared" si="14"/>
        <v>0</v>
      </c>
      <c r="E71" s="76">
        <v>0</v>
      </c>
      <c r="F71" s="76">
        <v>0</v>
      </c>
      <c r="G71" s="76">
        <f t="shared" si="13"/>
        <v>0</v>
      </c>
    </row>
    <row r="72" spans="1:7" s="14" customFormat="1" ht="12.75" x14ac:dyDescent="0.2">
      <c r="A72" s="79" t="s">
        <v>329</v>
      </c>
      <c r="B72" s="76">
        <v>0</v>
      </c>
      <c r="C72" s="76">
        <v>0</v>
      </c>
      <c r="D72" s="76">
        <f t="shared" si="14"/>
        <v>0</v>
      </c>
      <c r="E72" s="76">
        <v>0</v>
      </c>
      <c r="F72" s="76">
        <v>0</v>
      </c>
      <c r="G72" s="76">
        <f t="shared" si="13"/>
        <v>0</v>
      </c>
    </row>
    <row r="73" spans="1:7" s="14" customFormat="1" ht="12.75" x14ac:dyDescent="0.2">
      <c r="A73" s="77" t="s">
        <v>330</v>
      </c>
      <c r="B73" s="78">
        <f>SUM(B74:B76)</f>
        <v>0</v>
      </c>
      <c r="C73" s="78">
        <f t="shared" ref="C73:G73" si="15">SUM(C74:C76)</f>
        <v>0</v>
      </c>
      <c r="D73" s="78">
        <f t="shared" si="15"/>
        <v>0</v>
      </c>
      <c r="E73" s="78">
        <f t="shared" si="15"/>
        <v>0</v>
      </c>
      <c r="F73" s="78">
        <f t="shared" si="15"/>
        <v>0</v>
      </c>
      <c r="G73" s="78">
        <f t="shared" si="15"/>
        <v>0</v>
      </c>
    </row>
    <row r="74" spans="1:7" s="14" customFormat="1" ht="12.75" x14ac:dyDescent="0.2">
      <c r="A74" s="79" t="s">
        <v>331</v>
      </c>
      <c r="B74" s="301">
        <v>0</v>
      </c>
      <c r="C74" s="301">
        <v>0</v>
      </c>
      <c r="D74" s="300">
        <f>C74+B74</f>
        <v>0</v>
      </c>
      <c r="E74" s="301">
        <v>0</v>
      </c>
      <c r="F74" s="301">
        <v>0</v>
      </c>
      <c r="G74" s="300">
        <f>F74-B74</f>
        <v>0</v>
      </c>
    </row>
    <row r="75" spans="1:7" s="14" customFormat="1" ht="12.75" x14ac:dyDescent="0.2">
      <c r="A75" s="79" t="s">
        <v>332</v>
      </c>
      <c r="B75" s="301"/>
      <c r="C75" s="301"/>
      <c r="D75" s="300"/>
      <c r="E75" s="301"/>
      <c r="F75" s="301"/>
      <c r="G75" s="300"/>
    </row>
    <row r="76" spans="1:7" s="14" customFormat="1" ht="12.75" x14ac:dyDescent="0.2">
      <c r="A76" s="79" t="s">
        <v>333</v>
      </c>
      <c r="B76" s="76">
        <v>0</v>
      </c>
      <c r="C76" s="76">
        <v>0</v>
      </c>
      <c r="D76" s="76">
        <f>C76+B76</f>
        <v>0</v>
      </c>
      <c r="E76" s="76">
        <v>0</v>
      </c>
      <c r="F76" s="76">
        <v>0</v>
      </c>
      <c r="G76" s="76">
        <f>F76-B76</f>
        <v>0</v>
      </c>
    </row>
    <row r="77" spans="1:7" s="14" customFormat="1" ht="12.75" x14ac:dyDescent="0.2">
      <c r="A77" s="77" t="s">
        <v>334</v>
      </c>
      <c r="B77" s="304">
        <v>0</v>
      </c>
      <c r="C77" s="302">
        <v>0</v>
      </c>
      <c r="D77" s="302">
        <f>B77+C77</f>
        <v>0</v>
      </c>
      <c r="E77" s="302">
        <v>0</v>
      </c>
      <c r="F77" s="302">
        <v>0</v>
      </c>
      <c r="G77" s="302">
        <f>F77-B77</f>
        <v>0</v>
      </c>
    </row>
    <row r="78" spans="1:7" s="14" customFormat="1" ht="12.75" x14ac:dyDescent="0.2">
      <c r="A78" s="77" t="s">
        <v>335</v>
      </c>
      <c r="B78" s="304"/>
      <c r="C78" s="302"/>
      <c r="D78" s="302"/>
      <c r="E78" s="302"/>
      <c r="F78" s="302"/>
      <c r="G78" s="302"/>
    </row>
    <row r="79" spans="1:7" s="14" customFormat="1" ht="12.75" x14ac:dyDescent="0.2">
      <c r="A79" s="77" t="s">
        <v>336</v>
      </c>
      <c r="B79" s="78">
        <v>0</v>
      </c>
      <c r="C79" s="78">
        <v>0</v>
      </c>
      <c r="D79" s="78">
        <f>C79+B79</f>
        <v>0</v>
      </c>
      <c r="E79" s="78">
        <v>0</v>
      </c>
      <c r="F79" s="78">
        <v>0</v>
      </c>
      <c r="G79" s="78">
        <f>F79-B79</f>
        <v>0</v>
      </c>
    </row>
    <row r="80" spans="1:7" s="14" customFormat="1" ht="12.75" x14ac:dyDescent="0.2">
      <c r="A80" s="81"/>
      <c r="B80" s="82"/>
      <c r="C80" s="82"/>
      <c r="D80" s="82"/>
      <c r="E80" s="82"/>
      <c r="F80" s="82"/>
      <c r="G80" s="82"/>
    </row>
    <row r="81" spans="1:7" s="14" customFormat="1" ht="12.75" x14ac:dyDescent="0.2">
      <c r="A81" s="75" t="s">
        <v>337</v>
      </c>
      <c r="B81" s="303">
        <f>B51+B68+B73+B77+B79</f>
        <v>0</v>
      </c>
      <c r="C81" s="303">
        <f t="shared" ref="C81:G81" si="16">C51+C68+C73+C77+C79</f>
        <v>0</v>
      </c>
      <c r="D81" s="303">
        <f t="shared" si="16"/>
        <v>0</v>
      </c>
      <c r="E81" s="303">
        <f t="shared" si="16"/>
        <v>0</v>
      </c>
      <c r="F81" s="303">
        <f t="shared" si="16"/>
        <v>0</v>
      </c>
      <c r="G81" s="303">
        <f t="shared" si="16"/>
        <v>0</v>
      </c>
    </row>
    <row r="82" spans="1:7" s="14" customFormat="1" ht="12.75" x14ac:dyDescent="0.2">
      <c r="A82" s="75" t="s">
        <v>338</v>
      </c>
      <c r="B82" s="303"/>
      <c r="C82" s="303"/>
      <c r="D82" s="303"/>
      <c r="E82" s="303"/>
      <c r="F82" s="303"/>
      <c r="G82" s="303"/>
    </row>
    <row r="83" spans="1:7" s="14" customFormat="1" ht="12.75" x14ac:dyDescent="0.2">
      <c r="A83" s="81"/>
      <c r="B83" s="82"/>
      <c r="C83" s="82"/>
      <c r="D83" s="82"/>
      <c r="E83" s="82"/>
      <c r="F83" s="82"/>
      <c r="G83" s="82"/>
    </row>
    <row r="84" spans="1:7" s="14" customFormat="1" ht="12.75" x14ac:dyDescent="0.2">
      <c r="A84" s="75" t="s">
        <v>339</v>
      </c>
      <c r="B84" s="78">
        <f>B85</f>
        <v>0</v>
      </c>
      <c r="C84" s="78">
        <f t="shared" ref="C84:G84" si="17">C85</f>
        <v>0</v>
      </c>
      <c r="D84" s="78">
        <f t="shared" si="17"/>
        <v>0</v>
      </c>
      <c r="E84" s="78">
        <f t="shared" si="17"/>
        <v>0</v>
      </c>
      <c r="F84" s="78">
        <f t="shared" si="17"/>
        <v>0</v>
      </c>
      <c r="G84" s="78">
        <f t="shared" si="17"/>
        <v>0</v>
      </c>
    </row>
    <row r="85" spans="1:7" s="14" customFormat="1" ht="12.75" x14ac:dyDescent="0.2">
      <c r="A85" s="83" t="s">
        <v>340</v>
      </c>
      <c r="B85" s="76">
        <v>0</v>
      </c>
      <c r="C85" s="76">
        <v>0</v>
      </c>
      <c r="D85" s="76">
        <f>C85+B85</f>
        <v>0</v>
      </c>
      <c r="E85" s="76">
        <v>0</v>
      </c>
      <c r="F85" s="76">
        <v>0</v>
      </c>
      <c r="G85" s="76">
        <f>F85-B85</f>
        <v>0</v>
      </c>
    </row>
    <row r="86" spans="1:7" s="14" customFormat="1" ht="12.75" x14ac:dyDescent="0.2">
      <c r="A86" s="81"/>
      <c r="B86" s="76"/>
      <c r="C86" s="76"/>
      <c r="D86" s="76"/>
      <c r="E86" s="76"/>
      <c r="F86" s="76"/>
      <c r="G86" s="76"/>
    </row>
    <row r="87" spans="1:7" s="14" customFormat="1" ht="12.75" x14ac:dyDescent="0.2">
      <c r="A87" s="75" t="s">
        <v>341</v>
      </c>
      <c r="B87" s="78">
        <v>3736000</v>
      </c>
      <c r="C87" s="220">
        <v>0</v>
      </c>
      <c r="D87" s="220">
        <v>3736000</v>
      </c>
      <c r="E87" s="178">
        <v>7361</v>
      </c>
      <c r="F87" s="178">
        <v>1021549</v>
      </c>
      <c r="G87" s="80">
        <f t="shared" ref="G87" si="18">F87-B87</f>
        <v>-2714451</v>
      </c>
    </row>
    <row r="88" spans="1:7" s="14" customFormat="1" ht="12.75" x14ac:dyDescent="0.2">
      <c r="A88" s="81"/>
      <c r="B88" s="76"/>
      <c r="C88" s="76"/>
      <c r="D88" s="76"/>
      <c r="E88" s="76"/>
      <c r="F88" s="76"/>
      <c r="G88" s="76"/>
    </row>
    <row r="89" spans="1:7" s="14" customFormat="1" ht="12.75" x14ac:dyDescent="0.2">
      <c r="A89" s="84" t="s">
        <v>342</v>
      </c>
      <c r="B89" s="76"/>
      <c r="C89" s="76"/>
      <c r="D89" s="76"/>
      <c r="E89" s="76"/>
      <c r="F89" s="76"/>
      <c r="G89" s="76"/>
    </row>
    <row r="90" spans="1:7" s="14" customFormat="1" ht="12.75" x14ac:dyDescent="0.2">
      <c r="A90" s="83" t="s">
        <v>343</v>
      </c>
      <c r="B90" s="301">
        <v>0</v>
      </c>
      <c r="C90" s="300">
        <v>0</v>
      </c>
      <c r="D90" s="300">
        <f>C90+B90</f>
        <v>0</v>
      </c>
      <c r="E90" s="300">
        <v>0</v>
      </c>
      <c r="F90" s="300">
        <v>0</v>
      </c>
      <c r="G90" s="300">
        <f>F90-B90</f>
        <v>0</v>
      </c>
    </row>
    <row r="91" spans="1:7" s="14" customFormat="1" ht="12.75" x14ac:dyDescent="0.2">
      <c r="A91" s="83" t="s">
        <v>344</v>
      </c>
      <c r="B91" s="301"/>
      <c r="C91" s="300"/>
      <c r="D91" s="300"/>
      <c r="E91" s="300"/>
      <c r="F91" s="300"/>
      <c r="G91" s="300"/>
    </row>
    <row r="92" spans="1:7" s="14" customFormat="1" ht="12.75" x14ac:dyDescent="0.2">
      <c r="A92" s="83" t="s">
        <v>345</v>
      </c>
      <c r="B92" s="301">
        <v>0</v>
      </c>
      <c r="C92" s="300">
        <v>0</v>
      </c>
      <c r="D92" s="300">
        <f>C92+B92</f>
        <v>0</v>
      </c>
      <c r="E92" s="300">
        <v>0</v>
      </c>
      <c r="F92" s="300">
        <v>0</v>
      </c>
      <c r="G92" s="300">
        <f>F92+B92</f>
        <v>0</v>
      </c>
    </row>
    <row r="93" spans="1:7" s="14" customFormat="1" ht="12.75" x14ac:dyDescent="0.2">
      <c r="A93" s="83" t="s">
        <v>346</v>
      </c>
      <c r="B93" s="301"/>
      <c r="C93" s="300"/>
      <c r="D93" s="300"/>
      <c r="E93" s="300"/>
      <c r="F93" s="300"/>
      <c r="G93" s="300"/>
    </row>
    <row r="94" spans="1:7" s="14" customFormat="1" ht="12.75" x14ac:dyDescent="0.2">
      <c r="A94" s="83" t="s">
        <v>252</v>
      </c>
      <c r="B94" s="301"/>
      <c r="C94" s="300"/>
      <c r="D94" s="300"/>
      <c r="E94" s="300"/>
      <c r="F94" s="300"/>
      <c r="G94" s="300"/>
    </row>
    <row r="95" spans="1:7" s="14" customFormat="1" ht="12.75" x14ac:dyDescent="0.2">
      <c r="A95" s="84" t="s">
        <v>596</v>
      </c>
      <c r="B95" s="78">
        <f>B90+B92</f>
        <v>0</v>
      </c>
      <c r="C95" s="78">
        <f t="shared" ref="C95:G95" si="19">C90+C92</f>
        <v>0</v>
      </c>
      <c r="D95" s="78">
        <f t="shared" si="19"/>
        <v>0</v>
      </c>
      <c r="E95" s="78">
        <f t="shared" si="19"/>
        <v>0</v>
      </c>
      <c r="F95" s="78">
        <f t="shared" si="19"/>
        <v>0</v>
      </c>
      <c r="G95" s="78">
        <f t="shared" si="19"/>
        <v>0</v>
      </c>
    </row>
    <row r="96" spans="1:7" s="14" customFormat="1" ht="12.75" x14ac:dyDescent="0.2">
      <c r="A96" s="85"/>
      <c r="B96" s="86"/>
      <c r="C96" s="86"/>
      <c r="D96" s="86"/>
      <c r="E96" s="86"/>
      <c r="F96" s="86"/>
      <c r="G96" s="86"/>
    </row>
  </sheetData>
  <mergeCells count="111">
    <mergeCell ref="D6:D7"/>
    <mergeCell ref="E6:E7"/>
    <mergeCell ref="F6:F7"/>
    <mergeCell ref="B5:F5"/>
    <mergeCell ref="G5:G7"/>
    <mergeCell ref="B6:B7"/>
    <mergeCell ref="E17:E18"/>
    <mergeCell ref="F17:F18"/>
    <mergeCell ref="G17:G18"/>
    <mergeCell ref="B17:B18"/>
    <mergeCell ref="C17:C18"/>
    <mergeCell ref="D17:D18"/>
    <mergeCell ref="D29:D30"/>
    <mergeCell ref="B45:B46"/>
    <mergeCell ref="C45:C46"/>
    <mergeCell ref="D45:D46"/>
    <mergeCell ref="E45:E46"/>
    <mergeCell ref="F45:F46"/>
    <mergeCell ref="G45:G46"/>
    <mergeCell ref="G31:G32"/>
    <mergeCell ref="B31:B32"/>
    <mergeCell ref="C31:C32"/>
    <mergeCell ref="D31:D32"/>
    <mergeCell ref="E31:E32"/>
    <mergeCell ref="F31:F32"/>
    <mergeCell ref="B54:B55"/>
    <mergeCell ref="C54:C55"/>
    <mergeCell ref="D54:D55"/>
    <mergeCell ref="E54:E55"/>
    <mergeCell ref="F54:F55"/>
    <mergeCell ref="G54:G55"/>
    <mergeCell ref="F56:F57"/>
    <mergeCell ref="G56:G57"/>
    <mergeCell ref="F47:F48"/>
    <mergeCell ref="G47:G48"/>
    <mergeCell ref="B52:B53"/>
    <mergeCell ref="C52:C53"/>
    <mergeCell ref="D52:D53"/>
    <mergeCell ref="E52:E53"/>
    <mergeCell ref="B47:B48"/>
    <mergeCell ref="C47:C48"/>
    <mergeCell ref="D47:D48"/>
    <mergeCell ref="E47:E48"/>
    <mergeCell ref="F52:F53"/>
    <mergeCell ref="G52:G53"/>
    <mergeCell ref="D58:D60"/>
    <mergeCell ref="G58:G60"/>
    <mergeCell ref="B56:B57"/>
    <mergeCell ref="C56:C57"/>
    <mergeCell ref="D56:D57"/>
    <mergeCell ref="E56:E57"/>
    <mergeCell ref="B58:B59"/>
    <mergeCell ref="C58:C59"/>
    <mergeCell ref="B60:B61"/>
    <mergeCell ref="C60:C61"/>
    <mergeCell ref="E58:E59"/>
    <mergeCell ref="F58:F59"/>
    <mergeCell ref="E60:E61"/>
    <mergeCell ref="F60:F61"/>
    <mergeCell ref="F62:F63"/>
    <mergeCell ref="G62:G63"/>
    <mergeCell ref="B64:B65"/>
    <mergeCell ref="C64:C65"/>
    <mergeCell ref="D64:D65"/>
    <mergeCell ref="E64:E65"/>
    <mergeCell ref="F64:F65"/>
    <mergeCell ref="G64:G65"/>
    <mergeCell ref="B62:B63"/>
    <mergeCell ref="C62:C63"/>
    <mergeCell ref="D62:D63"/>
    <mergeCell ref="E62:E63"/>
    <mergeCell ref="D77:D78"/>
    <mergeCell ref="E77:E78"/>
    <mergeCell ref="F77:F78"/>
    <mergeCell ref="G81:G82"/>
    <mergeCell ref="F66:F67"/>
    <mergeCell ref="G66:G67"/>
    <mergeCell ref="B74:B75"/>
    <mergeCell ref="C74:C75"/>
    <mergeCell ref="D74:D75"/>
    <mergeCell ref="E74:E75"/>
    <mergeCell ref="B66:B67"/>
    <mergeCell ref="C66:C67"/>
    <mergeCell ref="D66:D67"/>
    <mergeCell ref="E66:E67"/>
    <mergeCell ref="F74:F75"/>
    <mergeCell ref="G74:G75"/>
    <mergeCell ref="C92:C94"/>
    <mergeCell ref="D92:D94"/>
    <mergeCell ref="E92:E94"/>
    <mergeCell ref="F92:F94"/>
    <mergeCell ref="G92:G94"/>
    <mergeCell ref="A1:G1"/>
    <mergeCell ref="A2:G2"/>
    <mergeCell ref="A3:G3"/>
    <mergeCell ref="A4:G4"/>
    <mergeCell ref="C90:C91"/>
    <mergeCell ref="D90:D91"/>
    <mergeCell ref="E90:E91"/>
    <mergeCell ref="F90:F91"/>
    <mergeCell ref="G90:G91"/>
    <mergeCell ref="B92:B94"/>
    <mergeCell ref="B90:B91"/>
    <mergeCell ref="G77:G78"/>
    <mergeCell ref="B81:B82"/>
    <mergeCell ref="C81:C82"/>
    <mergeCell ref="D81:D82"/>
    <mergeCell ref="E81:E82"/>
    <mergeCell ref="F81:F82"/>
    <mergeCell ref="B77:B78"/>
    <mergeCell ref="C77:C78"/>
  </mergeCells>
  <pageMargins left="1.2204724409448819" right="0.70866141732283472" top="0.74803149606299213" bottom="0.74803149606299213" header="0.31496062992125984" footer="0.31496062992125984"/>
  <pageSetup scale="9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70"/>
  <sheetViews>
    <sheetView zoomScaleNormal="100" workbookViewId="0">
      <selection activeCell="D180" sqref="D180"/>
    </sheetView>
  </sheetViews>
  <sheetFormatPr baseColWidth="10" defaultRowHeight="15" x14ac:dyDescent="0.25"/>
  <cols>
    <col min="1" max="1" width="2.28515625" style="2" customWidth="1"/>
    <col min="2" max="2" width="79.42578125" style="2" customWidth="1"/>
    <col min="3" max="8" width="13.85546875" style="2" customWidth="1"/>
    <col min="9" max="16384" width="11.42578125" style="2"/>
  </cols>
  <sheetData>
    <row r="1" spans="1:8" x14ac:dyDescent="0.25">
      <c r="A1" s="226" t="str">
        <f>'5 INGRESOS'!A1:G1</f>
        <v>INSTITUTO VERACRUZANO DE DESARROLLO  MUNICIPAL</v>
      </c>
      <c r="B1" s="227"/>
      <c r="C1" s="227"/>
      <c r="D1" s="227"/>
      <c r="E1" s="227"/>
      <c r="F1" s="227"/>
      <c r="G1" s="227"/>
      <c r="H1" s="228"/>
    </row>
    <row r="2" spans="1:8" x14ac:dyDescent="0.25">
      <c r="A2" s="229" t="s">
        <v>347</v>
      </c>
      <c r="B2" s="230"/>
      <c r="C2" s="230"/>
      <c r="D2" s="230"/>
      <c r="E2" s="230"/>
      <c r="F2" s="230"/>
      <c r="G2" s="230"/>
      <c r="H2" s="231"/>
    </row>
    <row r="3" spans="1:8" x14ac:dyDescent="0.25">
      <c r="A3" s="229" t="s">
        <v>348</v>
      </c>
      <c r="B3" s="230"/>
      <c r="C3" s="230"/>
      <c r="D3" s="230"/>
      <c r="E3" s="230"/>
      <c r="F3" s="230"/>
      <c r="G3" s="230"/>
      <c r="H3" s="231"/>
    </row>
    <row r="4" spans="1:8" x14ac:dyDescent="0.25">
      <c r="A4" s="229" t="str">
        <f>'5 INGRESOS'!A3:G3</f>
        <v>Del 1 de enero al 31 de marzo de 2018</v>
      </c>
      <c r="B4" s="230"/>
      <c r="C4" s="230"/>
      <c r="D4" s="230"/>
      <c r="E4" s="230"/>
      <c r="F4" s="230"/>
      <c r="G4" s="230"/>
      <c r="H4" s="231"/>
    </row>
    <row r="5" spans="1:8" x14ac:dyDescent="0.25">
      <c r="A5" s="232" t="s">
        <v>2</v>
      </c>
      <c r="B5" s="233"/>
      <c r="C5" s="233"/>
      <c r="D5" s="233"/>
      <c r="E5" s="233"/>
      <c r="F5" s="233"/>
      <c r="G5" s="233"/>
      <c r="H5" s="234"/>
    </row>
    <row r="6" spans="1:8" x14ac:dyDescent="0.25">
      <c r="A6" s="226" t="s">
        <v>3</v>
      </c>
      <c r="B6" s="228"/>
      <c r="C6" s="283" t="s">
        <v>349</v>
      </c>
      <c r="D6" s="284"/>
      <c r="E6" s="284"/>
      <c r="F6" s="284"/>
      <c r="G6" s="285"/>
      <c r="H6" s="196" t="s">
        <v>350</v>
      </c>
    </row>
    <row r="7" spans="1:8" x14ac:dyDescent="0.25">
      <c r="A7" s="229"/>
      <c r="B7" s="231"/>
      <c r="C7" s="205" t="s">
        <v>244</v>
      </c>
      <c r="D7" s="205" t="s">
        <v>267</v>
      </c>
      <c r="E7" s="297" t="s">
        <v>269</v>
      </c>
      <c r="F7" s="297" t="s">
        <v>226</v>
      </c>
      <c r="G7" s="297" t="s">
        <v>228</v>
      </c>
      <c r="H7" s="197" t="s">
        <v>351</v>
      </c>
    </row>
    <row r="8" spans="1:8" x14ac:dyDescent="0.25">
      <c r="A8" s="232"/>
      <c r="B8" s="234"/>
      <c r="C8" s="206" t="s">
        <v>352</v>
      </c>
      <c r="D8" s="206" t="s">
        <v>268</v>
      </c>
      <c r="E8" s="298"/>
      <c r="F8" s="298"/>
      <c r="G8" s="298"/>
      <c r="H8" s="199"/>
    </row>
    <row r="9" spans="1:8" s="14" customFormat="1" ht="12.75" x14ac:dyDescent="0.2">
      <c r="A9" s="310" t="s">
        <v>353</v>
      </c>
      <c r="B9" s="311"/>
      <c r="C9" s="87">
        <f t="shared" ref="C9:G9" si="0">C10+C18+C28+C38+C49+C60+C64+C74+C78</f>
        <v>3736000</v>
      </c>
      <c r="D9" s="87">
        <f t="shared" si="0"/>
        <v>0</v>
      </c>
      <c r="E9" s="87">
        <f t="shared" si="0"/>
        <v>3736000</v>
      </c>
      <c r="F9" s="87">
        <f t="shared" si="0"/>
        <v>3052513</v>
      </c>
      <c r="G9" s="87">
        <f t="shared" si="0"/>
        <v>917199</v>
      </c>
      <c r="H9" s="87">
        <f>H10+H18+H28+H38+H49+F60+F64+F74+F78</f>
        <v>683487</v>
      </c>
    </row>
    <row r="10" spans="1:8" s="14" customFormat="1" ht="12.75" x14ac:dyDescent="0.2">
      <c r="A10" s="307" t="s">
        <v>354</v>
      </c>
      <c r="B10" s="308"/>
      <c r="C10" s="87">
        <f>SUM(C11:C17)</f>
        <v>2937308</v>
      </c>
      <c r="D10" s="87">
        <f t="shared" ref="D10:E10" si="1">SUM(D11:D17)</f>
        <v>0</v>
      </c>
      <c r="E10" s="87">
        <f t="shared" si="1"/>
        <v>2937308</v>
      </c>
      <c r="F10" s="87">
        <f>SUM(F11:F17)</f>
        <v>2937308</v>
      </c>
      <c r="G10" s="217">
        <f>SUM(G11:G17)</f>
        <v>830288</v>
      </c>
      <c r="H10" s="217">
        <f>E10-F10</f>
        <v>0</v>
      </c>
    </row>
    <row r="11" spans="1:8" s="14" customFormat="1" ht="12.75" x14ac:dyDescent="0.2">
      <c r="A11" s="88"/>
      <c r="B11" s="89" t="s">
        <v>355</v>
      </c>
      <c r="C11" s="90">
        <v>0</v>
      </c>
      <c r="D11" s="76">
        <v>0</v>
      </c>
      <c r="E11" s="76">
        <f>D11+C11</f>
        <v>0</v>
      </c>
      <c r="F11" s="76">
        <v>0</v>
      </c>
      <c r="G11" s="76">
        <v>0</v>
      </c>
      <c r="H11" s="76">
        <f>E11-F11</f>
        <v>0</v>
      </c>
    </row>
    <row r="12" spans="1:8" s="14" customFormat="1" ht="12.75" x14ac:dyDescent="0.2">
      <c r="A12" s="88"/>
      <c r="B12" s="89" t="s">
        <v>356</v>
      </c>
      <c r="C12" s="90">
        <v>0</v>
      </c>
      <c r="D12" s="76">
        <v>0</v>
      </c>
      <c r="E12" s="76">
        <f t="shared" ref="E12:E17" si="2">D12+C12</f>
        <v>0</v>
      </c>
      <c r="F12" s="76">
        <v>0</v>
      </c>
      <c r="G12" s="76">
        <v>0</v>
      </c>
      <c r="H12" s="76">
        <f t="shared" ref="H12:H17" si="3">E12-F12</f>
        <v>0</v>
      </c>
    </row>
    <row r="13" spans="1:8" s="14" customFormat="1" ht="12.75" x14ac:dyDescent="0.2">
      <c r="A13" s="88"/>
      <c r="B13" s="89" t="s">
        <v>357</v>
      </c>
      <c r="C13" s="90">
        <v>0</v>
      </c>
      <c r="D13" s="76">
        <v>179524</v>
      </c>
      <c r="E13" s="76">
        <f t="shared" si="2"/>
        <v>179524</v>
      </c>
      <c r="F13" s="76">
        <v>179524</v>
      </c>
      <c r="G13" s="76">
        <v>179524</v>
      </c>
      <c r="H13" s="76">
        <f t="shared" si="3"/>
        <v>0</v>
      </c>
    </row>
    <row r="14" spans="1:8" s="14" customFormat="1" ht="12.75" x14ac:dyDescent="0.2">
      <c r="A14" s="88"/>
      <c r="B14" s="89" t="s">
        <v>358</v>
      </c>
      <c r="C14" s="90">
        <v>84610</v>
      </c>
      <c r="D14" s="76">
        <v>7987</v>
      </c>
      <c r="E14" s="76">
        <f t="shared" si="2"/>
        <v>92597</v>
      </c>
      <c r="F14" s="76">
        <v>92597</v>
      </c>
      <c r="G14" s="76">
        <v>23970</v>
      </c>
      <c r="H14" s="76">
        <f t="shared" si="3"/>
        <v>0</v>
      </c>
    </row>
    <row r="15" spans="1:8" s="14" customFormat="1" ht="12.75" x14ac:dyDescent="0.2">
      <c r="A15" s="88"/>
      <c r="B15" s="89" t="s">
        <v>359</v>
      </c>
      <c r="C15" s="90">
        <v>2852698</v>
      </c>
      <c r="D15" s="76">
        <v>-187511</v>
      </c>
      <c r="E15" s="76">
        <f t="shared" si="2"/>
        <v>2665187</v>
      </c>
      <c r="F15" s="76">
        <v>2665187</v>
      </c>
      <c r="G15" s="76">
        <v>626794</v>
      </c>
      <c r="H15" s="76">
        <f>E15-F15</f>
        <v>0</v>
      </c>
    </row>
    <row r="16" spans="1:8" s="14" customFormat="1" ht="12.75" x14ac:dyDescent="0.2">
      <c r="A16" s="88"/>
      <c r="B16" s="89" t="s">
        <v>360</v>
      </c>
      <c r="C16" s="90">
        <v>0</v>
      </c>
      <c r="D16" s="76">
        <v>0</v>
      </c>
      <c r="E16" s="76">
        <f t="shared" si="2"/>
        <v>0</v>
      </c>
      <c r="F16" s="76">
        <v>0</v>
      </c>
      <c r="G16" s="76">
        <v>0</v>
      </c>
      <c r="H16" s="76">
        <f t="shared" si="3"/>
        <v>0</v>
      </c>
    </row>
    <row r="17" spans="1:8" s="14" customFormat="1" ht="12.75" x14ac:dyDescent="0.2">
      <c r="A17" s="88"/>
      <c r="B17" s="89" t="s">
        <v>361</v>
      </c>
      <c r="C17" s="90">
        <v>0</v>
      </c>
      <c r="D17" s="76">
        <v>0</v>
      </c>
      <c r="E17" s="76">
        <f t="shared" si="2"/>
        <v>0</v>
      </c>
      <c r="F17" s="76">
        <v>0</v>
      </c>
      <c r="G17" s="76">
        <v>0</v>
      </c>
      <c r="H17" s="76">
        <f t="shared" si="3"/>
        <v>0</v>
      </c>
    </row>
    <row r="18" spans="1:8" s="14" customFormat="1" ht="12.75" x14ac:dyDescent="0.2">
      <c r="A18" s="307" t="s">
        <v>362</v>
      </c>
      <c r="B18" s="312"/>
      <c r="C18" s="87">
        <f t="shared" ref="C18:G18" si="4">SUM(C19:C27)</f>
        <v>174522</v>
      </c>
      <c r="D18" s="87">
        <f t="shared" si="4"/>
        <v>0</v>
      </c>
      <c r="E18" s="87">
        <f t="shared" si="4"/>
        <v>174522</v>
      </c>
      <c r="F18" s="87">
        <f>SUM(F19:F27)</f>
        <v>25903</v>
      </c>
      <c r="G18" s="87">
        <f t="shared" si="4"/>
        <v>25903</v>
      </c>
      <c r="H18" s="87">
        <f>H19+H20+H21+H22+H23+H24+H25+H26+H27</f>
        <v>148619</v>
      </c>
    </row>
    <row r="19" spans="1:8" s="14" customFormat="1" ht="12" customHeight="1" x14ac:dyDescent="0.2">
      <c r="A19" s="175"/>
      <c r="B19" s="89" t="s">
        <v>779</v>
      </c>
      <c r="C19" s="90">
        <v>66122</v>
      </c>
      <c r="D19" s="76">
        <v>0</v>
      </c>
      <c r="E19" s="174">
        <v>66122</v>
      </c>
      <c r="F19" s="76">
        <v>5371</v>
      </c>
      <c r="G19" s="76">
        <v>5371</v>
      </c>
      <c r="H19" s="174">
        <f>E19-F19</f>
        <v>60751</v>
      </c>
    </row>
    <row r="20" spans="1:8" s="14" customFormat="1" ht="12.75" x14ac:dyDescent="0.2">
      <c r="A20" s="88"/>
      <c r="B20" s="89" t="s">
        <v>365</v>
      </c>
      <c r="C20" s="90">
        <v>4800</v>
      </c>
      <c r="D20" s="76">
        <v>0</v>
      </c>
      <c r="E20" s="91">
        <v>4800</v>
      </c>
      <c r="F20" s="76">
        <v>248</v>
      </c>
      <c r="G20" s="76">
        <v>248</v>
      </c>
      <c r="H20" s="91">
        <f t="shared" ref="H20:H26" si="5">E20-F20</f>
        <v>4552</v>
      </c>
    </row>
    <row r="21" spans="1:8" s="14" customFormat="1" ht="12.75" x14ac:dyDescent="0.2">
      <c r="A21" s="88"/>
      <c r="B21" s="89" t="s">
        <v>366</v>
      </c>
      <c r="C21" s="90">
        <v>0</v>
      </c>
      <c r="D21" s="76">
        <v>0</v>
      </c>
      <c r="E21" s="91">
        <v>0</v>
      </c>
      <c r="F21" s="76">
        <v>0</v>
      </c>
      <c r="G21" s="76">
        <v>0</v>
      </c>
      <c r="H21" s="91">
        <f t="shared" si="5"/>
        <v>0</v>
      </c>
    </row>
    <row r="22" spans="1:8" s="14" customFormat="1" ht="12.75" x14ac:dyDescent="0.2">
      <c r="A22" s="88"/>
      <c r="B22" s="89" t="s">
        <v>367</v>
      </c>
      <c r="C22" s="90">
        <v>0</v>
      </c>
      <c r="D22" s="76">
        <v>0</v>
      </c>
      <c r="E22" s="91">
        <v>0</v>
      </c>
      <c r="F22" s="76">
        <v>0</v>
      </c>
      <c r="G22" s="76">
        <v>0</v>
      </c>
      <c r="H22" s="91">
        <f t="shared" si="5"/>
        <v>0</v>
      </c>
    </row>
    <row r="23" spans="1:8" s="14" customFormat="1" ht="12.75" x14ac:dyDescent="0.2">
      <c r="A23" s="88"/>
      <c r="B23" s="89" t="s">
        <v>368</v>
      </c>
      <c r="C23" s="90">
        <v>10000</v>
      </c>
      <c r="D23" s="76">
        <v>0</v>
      </c>
      <c r="E23" s="91">
        <f t="shared" ref="E23:E27" si="6">C23+D23</f>
        <v>10000</v>
      </c>
      <c r="F23" s="76">
        <v>0</v>
      </c>
      <c r="G23" s="76">
        <v>0</v>
      </c>
      <c r="H23" s="91">
        <f t="shared" si="5"/>
        <v>10000</v>
      </c>
    </row>
    <row r="24" spans="1:8" s="14" customFormat="1" ht="12.75" x14ac:dyDescent="0.2">
      <c r="A24" s="88"/>
      <c r="B24" s="89" t="s">
        <v>369</v>
      </c>
      <c r="C24" s="90">
        <v>84000</v>
      </c>
      <c r="D24" s="76">
        <v>0</v>
      </c>
      <c r="E24" s="91">
        <f t="shared" si="6"/>
        <v>84000</v>
      </c>
      <c r="F24" s="76">
        <v>20284</v>
      </c>
      <c r="G24" s="76">
        <v>20284</v>
      </c>
      <c r="H24" s="91">
        <v>63716</v>
      </c>
    </row>
    <row r="25" spans="1:8" s="14" customFormat="1" ht="12.75" x14ac:dyDescent="0.2">
      <c r="A25" s="88"/>
      <c r="B25" s="89" t="s">
        <v>370</v>
      </c>
      <c r="C25" s="90">
        <v>0</v>
      </c>
      <c r="D25" s="76">
        <v>0</v>
      </c>
      <c r="E25" s="91">
        <v>0</v>
      </c>
      <c r="F25" s="76">
        <v>0</v>
      </c>
      <c r="G25" s="76">
        <v>0</v>
      </c>
      <c r="H25" s="91">
        <f t="shared" si="5"/>
        <v>0</v>
      </c>
    </row>
    <row r="26" spans="1:8" s="14" customFormat="1" ht="12.75" x14ac:dyDescent="0.2">
      <c r="A26" s="88"/>
      <c r="B26" s="89" t="s">
        <v>371</v>
      </c>
      <c r="C26" s="90">
        <v>0</v>
      </c>
      <c r="D26" s="76">
        <v>0</v>
      </c>
      <c r="E26" s="91">
        <f t="shared" si="6"/>
        <v>0</v>
      </c>
      <c r="F26" s="76">
        <v>0</v>
      </c>
      <c r="G26" s="76">
        <v>0</v>
      </c>
      <c r="H26" s="91">
        <f t="shared" si="5"/>
        <v>0</v>
      </c>
    </row>
    <row r="27" spans="1:8" s="14" customFormat="1" ht="12.75" x14ac:dyDescent="0.2">
      <c r="A27" s="88"/>
      <c r="B27" s="89" t="s">
        <v>372</v>
      </c>
      <c r="C27" s="90">
        <v>9600</v>
      </c>
      <c r="D27" s="76">
        <v>0</v>
      </c>
      <c r="E27" s="91">
        <f t="shared" si="6"/>
        <v>9600</v>
      </c>
      <c r="F27" s="76">
        <v>0</v>
      </c>
      <c r="G27" s="76">
        <v>0</v>
      </c>
      <c r="H27" s="91">
        <v>9600</v>
      </c>
    </row>
    <row r="28" spans="1:8" s="14" customFormat="1" ht="12.75" x14ac:dyDescent="0.2">
      <c r="A28" s="307" t="s">
        <v>373</v>
      </c>
      <c r="B28" s="312"/>
      <c r="C28" s="87">
        <f t="shared" ref="C28:D28" si="7">SUM(C29:C37)</f>
        <v>601670</v>
      </c>
      <c r="D28" s="87">
        <f t="shared" si="7"/>
        <v>0</v>
      </c>
      <c r="E28" s="87">
        <f>SUM(E29:E37)</f>
        <v>601670</v>
      </c>
      <c r="F28" s="87">
        <f>SUM(F29:F37)</f>
        <v>88736</v>
      </c>
      <c r="G28" s="87">
        <f>SUM(G29:G37)</f>
        <v>60442</v>
      </c>
      <c r="H28" s="87">
        <f>H29+H30+H31+H32+H33+H34+H35+H36+H37</f>
        <v>512934</v>
      </c>
    </row>
    <row r="29" spans="1:8" s="14" customFormat="1" ht="12.75" x14ac:dyDescent="0.2">
      <c r="A29" s="88"/>
      <c r="B29" s="89" t="s">
        <v>374</v>
      </c>
      <c r="C29" s="90">
        <v>57600</v>
      </c>
      <c r="D29" s="76">
        <v>0</v>
      </c>
      <c r="E29" s="76">
        <f>D29+C29</f>
        <v>57600</v>
      </c>
      <c r="F29" s="76">
        <v>12940</v>
      </c>
      <c r="G29" s="76">
        <v>9444</v>
      </c>
      <c r="H29" s="76">
        <f>E29-F29</f>
        <v>44660</v>
      </c>
    </row>
    <row r="30" spans="1:8" s="14" customFormat="1" ht="12.75" x14ac:dyDescent="0.2">
      <c r="A30" s="88"/>
      <c r="B30" s="89" t="s">
        <v>375</v>
      </c>
      <c r="C30" s="90">
        <v>72000</v>
      </c>
      <c r="D30" s="76">
        <v>0</v>
      </c>
      <c r="E30" s="76">
        <f t="shared" ref="E30:E32" si="8">D30+C30</f>
        <v>72000</v>
      </c>
      <c r="F30" s="76">
        <v>0</v>
      </c>
      <c r="G30" s="76">
        <v>0</v>
      </c>
      <c r="H30" s="76">
        <f t="shared" ref="H30:H32" si="9">E30-F30</f>
        <v>72000</v>
      </c>
    </row>
    <row r="31" spans="1:8" s="14" customFormat="1" ht="12.75" x14ac:dyDescent="0.2">
      <c r="A31" s="88"/>
      <c r="B31" s="89" t="s">
        <v>376</v>
      </c>
      <c r="C31" s="90">
        <v>50000</v>
      </c>
      <c r="D31" s="76">
        <v>0</v>
      </c>
      <c r="E31" s="76">
        <f t="shared" si="8"/>
        <v>50000</v>
      </c>
      <c r="F31" s="76">
        <v>0</v>
      </c>
      <c r="G31" s="76">
        <v>0</v>
      </c>
      <c r="H31" s="76">
        <f t="shared" si="9"/>
        <v>50000</v>
      </c>
    </row>
    <row r="32" spans="1:8" s="14" customFormat="1" ht="12.75" x14ac:dyDescent="0.2">
      <c r="A32" s="88"/>
      <c r="B32" s="89" t="s">
        <v>377</v>
      </c>
      <c r="C32" s="90">
        <v>7800</v>
      </c>
      <c r="D32" s="76">
        <v>0</v>
      </c>
      <c r="E32" s="76">
        <f t="shared" si="8"/>
        <v>7800</v>
      </c>
      <c r="F32" s="76">
        <v>2098</v>
      </c>
      <c r="G32" s="76">
        <v>2098</v>
      </c>
      <c r="H32" s="76">
        <f t="shared" si="9"/>
        <v>5702</v>
      </c>
    </row>
    <row r="33" spans="1:8" s="14" customFormat="1" ht="12.75" x14ac:dyDescent="0.2">
      <c r="A33" s="175"/>
      <c r="B33" s="89" t="s">
        <v>780</v>
      </c>
      <c r="C33" s="90">
        <v>57720</v>
      </c>
      <c r="D33" s="76">
        <v>0</v>
      </c>
      <c r="E33" s="174">
        <f>C33+D33</f>
        <v>57720</v>
      </c>
      <c r="F33" s="76">
        <v>16340</v>
      </c>
      <c r="G33" s="76">
        <v>16340</v>
      </c>
      <c r="H33" s="174">
        <f>E33-F33</f>
        <v>41380</v>
      </c>
    </row>
    <row r="34" spans="1:8" s="14" customFormat="1" ht="12.75" x14ac:dyDescent="0.2">
      <c r="A34" s="88"/>
      <c r="B34" s="89" t="s">
        <v>380</v>
      </c>
      <c r="C34" s="90">
        <v>42000</v>
      </c>
      <c r="D34" s="76">
        <v>0</v>
      </c>
      <c r="E34" s="91">
        <f t="shared" ref="E34" si="10">C34+D34</f>
        <v>42000</v>
      </c>
      <c r="F34" s="76">
        <v>1016</v>
      </c>
      <c r="G34" s="76">
        <v>1016</v>
      </c>
      <c r="H34" s="91">
        <f t="shared" ref="H34:H36" si="11">E34-F34</f>
        <v>40984</v>
      </c>
    </row>
    <row r="35" spans="1:8" s="14" customFormat="1" ht="12.75" x14ac:dyDescent="0.2">
      <c r="A35" s="88"/>
      <c r="B35" s="89" t="s">
        <v>381</v>
      </c>
      <c r="C35" s="90">
        <v>174550</v>
      </c>
      <c r="D35" s="76">
        <v>0</v>
      </c>
      <c r="E35" s="91">
        <v>174550</v>
      </c>
      <c r="F35" s="76">
        <v>29816</v>
      </c>
      <c r="G35" s="76">
        <v>29702</v>
      </c>
      <c r="H35" s="91">
        <v>144734</v>
      </c>
    </row>
    <row r="36" spans="1:8" s="14" customFormat="1" ht="12.75" x14ac:dyDescent="0.2">
      <c r="A36" s="88"/>
      <c r="B36" s="89" t="s">
        <v>382</v>
      </c>
      <c r="C36" s="90">
        <v>62000</v>
      </c>
      <c r="D36" s="76">
        <v>0</v>
      </c>
      <c r="E36" s="91">
        <v>62000</v>
      </c>
      <c r="F36" s="76">
        <v>1842</v>
      </c>
      <c r="G36" s="76">
        <v>1842</v>
      </c>
      <c r="H36" s="91">
        <f t="shared" si="11"/>
        <v>60158</v>
      </c>
    </row>
    <row r="37" spans="1:8" s="14" customFormat="1" ht="17.25" customHeight="1" x14ac:dyDescent="0.2">
      <c r="A37" s="88"/>
      <c r="B37" s="89" t="s">
        <v>383</v>
      </c>
      <c r="C37" s="90">
        <v>78000</v>
      </c>
      <c r="D37" s="76">
        <v>0</v>
      </c>
      <c r="E37" s="91">
        <v>78000</v>
      </c>
      <c r="F37" s="179">
        <v>24684</v>
      </c>
      <c r="G37" s="179">
        <v>0</v>
      </c>
      <c r="H37" s="91">
        <v>53316</v>
      </c>
    </row>
    <row r="38" spans="1:8" s="14" customFormat="1" ht="17.25" customHeight="1" x14ac:dyDescent="0.2">
      <c r="A38" s="307" t="s">
        <v>384</v>
      </c>
      <c r="B38" s="308"/>
      <c r="C38" s="302">
        <f>SUM(C40:C48)</f>
        <v>22500</v>
      </c>
      <c r="D38" s="302">
        <f t="shared" ref="D38:H38" si="12">SUM(D40:D48)</f>
        <v>0</v>
      </c>
      <c r="E38" s="302">
        <f t="shared" si="12"/>
        <v>22500</v>
      </c>
      <c r="F38" s="302">
        <f t="shared" si="12"/>
        <v>566</v>
      </c>
      <c r="G38" s="302">
        <f t="shared" si="12"/>
        <v>566</v>
      </c>
      <c r="H38" s="302">
        <f t="shared" si="12"/>
        <v>21934</v>
      </c>
    </row>
    <row r="39" spans="1:8" s="14" customFormat="1" ht="12.75" x14ac:dyDescent="0.2">
      <c r="A39" s="307" t="s">
        <v>385</v>
      </c>
      <c r="B39" s="308"/>
      <c r="C39" s="302"/>
      <c r="D39" s="302"/>
      <c r="E39" s="302"/>
      <c r="F39" s="302"/>
      <c r="G39" s="302"/>
      <c r="H39" s="302"/>
    </row>
    <row r="40" spans="1:8" s="14" customFormat="1" ht="12.75" x14ac:dyDescent="0.2">
      <c r="A40" s="88"/>
      <c r="B40" s="89" t="s">
        <v>386</v>
      </c>
      <c r="C40" s="90">
        <v>22500</v>
      </c>
      <c r="D40" s="76">
        <v>0</v>
      </c>
      <c r="E40" s="76">
        <f>C40+D40</f>
        <v>22500</v>
      </c>
      <c r="F40" s="90">
        <v>566</v>
      </c>
      <c r="G40" s="76">
        <v>566</v>
      </c>
      <c r="H40" s="76">
        <f>E40-F40</f>
        <v>21934</v>
      </c>
    </row>
    <row r="41" spans="1:8" s="14" customFormat="1" ht="12.75" x14ac:dyDescent="0.2">
      <c r="A41" s="88"/>
      <c r="B41" s="89" t="s">
        <v>387</v>
      </c>
      <c r="C41" s="90">
        <v>0</v>
      </c>
      <c r="D41" s="76">
        <v>0</v>
      </c>
      <c r="E41" s="76">
        <f t="shared" ref="E41:E48" si="13">C41+D41</f>
        <v>0</v>
      </c>
      <c r="F41" s="90">
        <v>0</v>
      </c>
      <c r="G41" s="76">
        <v>0</v>
      </c>
      <c r="H41" s="76">
        <f t="shared" ref="H41:H48" si="14">E41-F41</f>
        <v>0</v>
      </c>
    </row>
    <row r="42" spans="1:8" s="14" customFormat="1" ht="12.75" x14ac:dyDescent="0.2">
      <c r="A42" s="88"/>
      <c r="B42" s="89" t="s">
        <v>388</v>
      </c>
      <c r="C42" s="90">
        <v>0</v>
      </c>
      <c r="D42" s="76">
        <v>0</v>
      </c>
      <c r="E42" s="76">
        <f t="shared" si="13"/>
        <v>0</v>
      </c>
      <c r="F42" s="90">
        <v>0</v>
      </c>
      <c r="G42" s="76">
        <v>0</v>
      </c>
      <c r="H42" s="76">
        <f t="shared" si="14"/>
        <v>0</v>
      </c>
    </row>
    <row r="43" spans="1:8" s="14" customFormat="1" ht="12.75" x14ac:dyDescent="0.2">
      <c r="A43" s="88"/>
      <c r="B43" s="89" t="s">
        <v>389</v>
      </c>
      <c r="C43" s="90">
        <v>0</v>
      </c>
      <c r="D43" s="76">
        <v>0</v>
      </c>
      <c r="E43" s="76">
        <f t="shared" si="13"/>
        <v>0</v>
      </c>
      <c r="F43" s="90">
        <v>0</v>
      </c>
      <c r="G43" s="76">
        <v>0</v>
      </c>
      <c r="H43" s="76">
        <f t="shared" si="14"/>
        <v>0</v>
      </c>
    </row>
    <row r="44" spans="1:8" s="14" customFormat="1" ht="12.75" x14ac:dyDescent="0.2">
      <c r="A44" s="88"/>
      <c r="B44" s="89" t="s">
        <v>390</v>
      </c>
      <c r="C44" s="90">
        <v>0</v>
      </c>
      <c r="D44" s="76">
        <v>0</v>
      </c>
      <c r="E44" s="76">
        <f t="shared" si="13"/>
        <v>0</v>
      </c>
      <c r="F44" s="90">
        <v>0</v>
      </c>
      <c r="G44" s="76">
        <v>0</v>
      </c>
      <c r="H44" s="76">
        <f t="shared" si="14"/>
        <v>0</v>
      </c>
    </row>
    <row r="45" spans="1:8" s="14" customFormat="1" ht="12.75" x14ac:dyDescent="0.2">
      <c r="A45" s="88"/>
      <c r="B45" s="89" t="s">
        <v>391</v>
      </c>
      <c r="C45" s="90">
        <v>0</v>
      </c>
      <c r="D45" s="76">
        <v>0</v>
      </c>
      <c r="E45" s="76">
        <f t="shared" si="13"/>
        <v>0</v>
      </c>
      <c r="F45" s="90">
        <v>0</v>
      </c>
      <c r="G45" s="76">
        <v>0</v>
      </c>
      <c r="H45" s="76">
        <f t="shared" si="14"/>
        <v>0</v>
      </c>
    </row>
    <row r="46" spans="1:8" s="14" customFormat="1" ht="12.75" x14ac:dyDescent="0.2">
      <c r="A46" s="88"/>
      <c r="B46" s="89" t="s">
        <v>392</v>
      </c>
      <c r="C46" s="90">
        <v>0</v>
      </c>
      <c r="D46" s="76">
        <v>0</v>
      </c>
      <c r="E46" s="76">
        <f t="shared" si="13"/>
        <v>0</v>
      </c>
      <c r="F46" s="90">
        <v>0</v>
      </c>
      <c r="G46" s="76">
        <v>0</v>
      </c>
      <c r="H46" s="76">
        <f t="shared" si="14"/>
        <v>0</v>
      </c>
    </row>
    <row r="47" spans="1:8" s="14" customFormat="1" ht="12.75" x14ac:dyDescent="0.2">
      <c r="A47" s="88"/>
      <c r="B47" s="89" t="s">
        <v>393</v>
      </c>
      <c r="C47" s="90">
        <v>0</v>
      </c>
      <c r="D47" s="76">
        <v>0</v>
      </c>
      <c r="E47" s="76">
        <f t="shared" si="13"/>
        <v>0</v>
      </c>
      <c r="F47" s="90">
        <v>0</v>
      </c>
      <c r="G47" s="76">
        <v>0</v>
      </c>
      <c r="H47" s="76">
        <f t="shared" si="14"/>
        <v>0</v>
      </c>
    </row>
    <row r="48" spans="1:8" s="14" customFormat="1" ht="12.75" x14ac:dyDescent="0.2">
      <c r="A48" s="88"/>
      <c r="B48" s="89" t="s">
        <v>394</v>
      </c>
      <c r="C48" s="90">
        <v>0</v>
      </c>
      <c r="D48" s="76">
        <v>0</v>
      </c>
      <c r="E48" s="76">
        <f t="shared" si="13"/>
        <v>0</v>
      </c>
      <c r="F48" s="90">
        <v>0</v>
      </c>
      <c r="G48" s="76">
        <v>0</v>
      </c>
      <c r="H48" s="76">
        <f t="shared" si="14"/>
        <v>0</v>
      </c>
    </row>
    <row r="49" spans="1:8" s="14" customFormat="1" ht="12.75" x14ac:dyDescent="0.2">
      <c r="A49" s="307" t="s">
        <v>395</v>
      </c>
      <c r="B49" s="308"/>
      <c r="C49" s="302">
        <v>0</v>
      </c>
      <c r="D49" s="302">
        <v>0</v>
      </c>
      <c r="E49" s="302">
        <v>0</v>
      </c>
      <c r="F49" s="302">
        <v>0</v>
      </c>
      <c r="G49" s="302">
        <v>0</v>
      </c>
      <c r="H49" s="302">
        <v>0</v>
      </c>
    </row>
    <row r="50" spans="1:8" s="14" customFormat="1" ht="12.75" x14ac:dyDescent="0.2">
      <c r="A50" s="307" t="s">
        <v>396</v>
      </c>
      <c r="B50" s="308"/>
      <c r="C50" s="302"/>
      <c r="D50" s="302"/>
      <c r="E50" s="302"/>
      <c r="F50" s="302"/>
      <c r="G50" s="302"/>
      <c r="H50" s="302"/>
    </row>
    <row r="51" spans="1:8" s="14" customFormat="1" ht="12.75" x14ac:dyDescent="0.2">
      <c r="A51" s="88"/>
      <c r="B51" s="89" t="s">
        <v>397</v>
      </c>
      <c r="C51" s="90">
        <v>0</v>
      </c>
      <c r="D51" s="76">
        <v>0</v>
      </c>
      <c r="E51" s="76">
        <v>0</v>
      </c>
      <c r="F51" s="90">
        <v>0</v>
      </c>
      <c r="G51" s="76">
        <v>0</v>
      </c>
      <c r="H51" s="76">
        <v>0</v>
      </c>
    </row>
    <row r="52" spans="1:8" s="14" customFormat="1" ht="12.75" x14ac:dyDescent="0.2">
      <c r="A52" s="88"/>
      <c r="B52" s="89" t="s">
        <v>398</v>
      </c>
      <c r="C52" s="302">
        <v>0</v>
      </c>
      <c r="D52" s="302">
        <v>0</v>
      </c>
      <c r="E52" s="302">
        <v>0</v>
      </c>
      <c r="F52" s="302">
        <v>0</v>
      </c>
      <c r="G52" s="302">
        <v>0</v>
      </c>
      <c r="H52" s="302">
        <v>0</v>
      </c>
    </row>
    <row r="53" spans="1:8" s="14" customFormat="1" ht="12.75" x14ac:dyDescent="0.2">
      <c r="A53" s="88"/>
      <c r="B53" s="89" t="s">
        <v>399</v>
      </c>
      <c r="C53" s="302"/>
      <c r="D53" s="302"/>
      <c r="E53" s="302"/>
      <c r="F53" s="302"/>
      <c r="G53" s="302"/>
      <c r="H53" s="302"/>
    </row>
    <row r="54" spans="1:8" s="14" customFormat="1" ht="12.75" x14ac:dyDescent="0.2">
      <c r="A54" s="88"/>
      <c r="B54" s="89" t="s">
        <v>400</v>
      </c>
      <c r="C54" s="218">
        <v>0</v>
      </c>
      <c r="D54" s="219">
        <v>0</v>
      </c>
      <c r="E54" s="219">
        <v>0</v>
      </c>
      <c r="F54" s="218">
        <v>0</v>
      </c>
      <c r="G54" s="219">
        <v>0</v>
      </c>
      <c r="H54" s="219">
        <v>0</v>
      </c>
    </row>
    <row r="55" spans="1:8" s="14" customFormat="1" ht="12.75" x14ac:dyDescent="0.2">
      <c r="A55" s="88"/>
      <c r="B55" s="89" t="s">
        <v>401</v>
      </c>
      <c r="C55" s="90">
        <v>0</v>
      </c>
      <c r="D55" s="76">
        <v>0</v>
      </c>
      <c r="E55" s="76">
        <f t="shared" ref="E55:E58" si="15">C55+D55</f>
        <v>0</v>
      </c>
      <c r="F55" s="90">
        <v>0</v>
      </c>
      <c r="G55" s="76">
        <v>0</v>
      </c>
      <c r="H55" s="76">
        <f t="shared" ref="H55:H59" si="16">E55-F55</f>
        <v>0</v>
      </c>
    </row>
    <row r="56" spans="1:8" s="14" customFormat="1" ht="12.75" x14ac:dyDescent="0.2">
      <c r="A56" s="88"/>
      <c r="B56" s="89" t="s">
        <v>402</v>
      </c>
      <c r="C56" s="90">
        <v>0</v>
      </c>
      <c r="D56" s="76">
        <v>0</v>
      </c>
      <c r="E56" s="76">
        <f t="shared" si="15"/>
        <v>0</v>
      </c>
      <c r="F56" s="90">
        <v>0</v>
      </c>
      <c r="G56" s="76">
        <v>0</v>
      </c>
      <c r="H56" s="76">
        <f t="shared" si="16"/>
        <v>0</v>
      </c>
    </row>
    <row r="57" spans="1:8" s="14" customFormat="1" ht="12.75" x14ac:dyDescent="0.2">
      <c r="A57" s="88"/>
      <c r="B57" s="89" t="s">
        <v>403</v>
      </c>
      <c r="C57" s="90">
        <v>0</v>
      </c>
      <c r="D57" s="76">
        <v>0</v>
      </c>
      <c r="E57" s="76">
        <f t="shared" si="15"/>
        <v>0</v>
      </c>
      <c r="F57" s="90">
        <v>0</v>
      </c>
      <c r="G57" s="76">
        <v>0</v>
      </c>
      <c r="H57" s="76">
        <f t="shared" si="16"/>
        <v>0</v>
      </c>
    </row>
    <row r="58" spans="1:8" s="14" customFormat="1" ht="12.75" x14ac:dyDescent="0.2">
      <c r="A58" s="88"/>
      <c r="B58" s="89" t="s">
        <v>404</v>
      </c>
      <c r="C58" s="90">
        <v>0</v>
      </c>
      <c r="D58" s="76">
        <v>0</v>
      </c>
      <c r="E58" s="76">
        <f t="shared" si="15"/>
        <v>0</v>
      </c>
      <c r="F58" s="90">
        <v>0</v>
      </c>
      <c r="G58" s="76">
        <v>0</v>
      </c>
      <c r="H58" s="76">
        <f t="shared" si="16"/>
        <v>0</v>
      </c>
    </row>
    <row r="59" spans="1:8" s="14" customFormat="1" ht="12.75" x14ac:dyDescent="0.2">
      <c r="A59" s="88"/>
      <c r="B59" s="89" t="s">
        <v>405</v>
      </c>
      <c r="C59" s="90">
        <v>0</v>
      </c>
      <c r="D59" s="76">
        <v>0</v>
      </c>
      <c r="E59" s="76">
        <f>C59+D59</f>
        <v>0</v>
      </c>
      <c r="F59" s="90">
        <v>0</v>
      </c>
      <c r="G59" s="76">
        <v>0</v>
      </c>
      <c r="H59" s="76">
        <f t="shared" si="16"/>
        <v>0</v>
      </c>
    </row>
    <row r="60" spans="1:8" s="14" customFormat="1" ht="12.75" x14ac:dyDescent="0.2">
      <c r="A60" s="307" t="s">
        <v>406</v>
      </c>
      <c r="B60" s="308"/>
      <c r="C60" s="87">
        <f>SUM(C61:C63)</f>
        <v>0</v>
      </c>
      <c r="D60" s="87">
        <f t="shared" ref="D60:H60" si="17">SUM(D61:D63)</f>
        <v>0</v>
      </c>
      <c r="E60" s="87">
        <f t="shared" si="17"/>
        <v>0</v>
      </c>
      <c r="F60" s="87">
        <f t="shared" si="17"/>
        <v>0</v>
      </c>
      <c r="G60" s="87">
        <f t="shared" si="17"/>
        <v>0</v>
      </c>
      <c r="H60" s="87">
        <f t="shared" si="17"/>
        <v>0</v>
      </c>
    </row>
    <row r="61" spans="1:8" s="14" customFormat="1" ht="12.75" x14ac:dyDescent="0.2">
      <c r="A61" s="88"/>
      <c r="B61" s="89" t="s">
        <v>407</v>
      </c>
      <c r="C61" s="90">
        <v>0</v>
      </c>
      <c r="D61" s="76">
        <v>0</v>
      </c>
      <c r="E61" s="76">
        <f>D61+C61</f>
        <v>0</v>
      </c>
      <c r="F61" s="90">
        <v>0</v>
      </c>
      <c r="G61" s="76">
        <v>0</v>
      </c>
      <c r="H61" s="76">
        <f>E61-F61</f>
        <v>0</v>
      </c>
    </row>
    <row r="62" spans="1:8" s="14" customFormat="1" ht="12.75" x14ac:dyDescent="0.2">
      <c r="A62" s="88"/>
      <c r="B62" s="89" t="s">
        <v>408</v>
      </c>
      <c r="C62" s="90">
        <v>0</v>
      </c>
      <c r="D62" s="76">
        <v>0</v>
      </c>
      <c r="E62" s="76">
        <f t="shared" ref="E62:E63" si="18">D62+C62</f>
        <v>0</v>
      </c>
      <c r="F62" s="90">
        <v>0</v>
      </c>
      <c r="G62" s="76">
        <v>0</v>
      </c>
      <c r="H62" s="76">
        <f t="shared" ref="H62:H63" si="19">E62-F62</f>
        <v>0</v>
      </c>
    </row>
    <row r="63" spans="1:8" s="14" customFormat="1" ht="12.75" x14ac:dyDescent="0.2">
      <c r="A63" s="88"/>
      <c r="B63" s="89" t="s">
        <v>409</v>
      </c>
      <c r="C63" s="90">
        <v>0</v>
      </c>
      <c r="D63" s="76">
        <v>0</v>
      </c>
      <c r="E63" s="76">
        <f t="shared" si="18"/>
        <v>0</v>
      </c>
      <c r="F63" s="90">
        <v>0</v>
      </c>
      <c r="G63" s="76">
        <v>0</v>
      </c>
      <c r="H63" s="76">
        <f t="shared" si="19"/>
        <v>0</v>
      </c>
    </row>
    <row r="64" spans="1:8" s="14" customFormat="1" ht="12.75" x14ac:dyDescent="0.2">
      <c r="A64" s="307" t="s">
        <v>410</v>
      </c>
      <c r="B64" s="308"/>
      <c r="C64" s="302">
        <f>SUM(C66:C73)</f>
        <v>0</v>
      </c>
      <c r="D64" s="302">
        <f t="shared" ref="D64:H64" si="20">SUM(D66:D73)</f>
        <v>0</v>
      </c>
      <c r="E64" s="302">
        <f t="shared" si="20"/>
        <v>0</v>
      </c>
      <c r="F64" s="302">
        <f t="shared" si="20"/>
        <v>0</v>
      </c>
      <c r="G64" s="302">
        <f t="shared" si="20"/>
        <v>0</v>
      </c>
      <c r="H64" s="302">
        <f t="shared" si="20"/>
        <v>0</v>
      </c>
    </row>
    <row r="65" spans="1:8" s="14" customFormat="1" ht="12.75" x14ac:dyDescent="0.2">
      <c r="A65" s="307" t="s">
        <v>411</v>
      </c>
      <c r="B65" s="308"/>
      <c r="C65" s="302"/>
      <c r="D65" s="302"/>
      <c r="E65" s="302"/>
      <c r="F65" s="302"/>
      <c r="G65" s="302"/>
      <c r="H65" s="302"/>
    </row>
    <row r="66" spans="1:8" s="14" customFormat="1" ht="12.75" x14ac:dyDescent="0.2">
      <c r="A66" s="88"/>
      <c r="B66" s="89" t="s">
        <v>412</v>
      </c>
      <c r="C66" s="90">
        <v>0</v>
      </c>
      <c r="D66" s="76">
        <v>0</v>
      </c>
      <c r="E66" s="76">
        <f>C66+D66</f>
        <v>0</v>
      </c>
      <c r="F66" s="90">
        <v>0</v>
      </c>
      <c r="G66" s="76">
        <v>0</v>
      </c>
      <c r="H66" s="76">
        <f>E66-F66</f>
        <v>0</v>
      </c>
    </row>
    <row r="67" spans="1:8" s="14" customFormat="1" ht="12.75" x14ac:dyDescent="0.2">
      <c r="A67" s="88"/>
      <c r="B67" s="89" t="s">
        <v>413</v>
      </c>
      <c r="C67" s="90">
        <v>0</v>
      </c>
      <c r="D67" s="76">
        <v>0</v>
      </c>
      <c r="E67" s="76">
        <f t="shared" ref="E67:E73" si="21">C67+D67</f>
        <v>0</v>
      </c>
      <c r="F67" s="90">
        <v>0</v>
      </c>
      <c r="G67" s="76">
        <v>0</v>
      </c>
      <c r="H67" s="76">
        <f t="shared" ref="H67:H73" si="22">E67-F67</f>
        <v>0</v>
      </c>
    </row>
    <row r="68" spans="1:8" s="14" customFormat="1" ht="12.75" x14ac:dyDescent="0.2">
      <c r="A68" s="88"/>
      <c r="B68" s="89" t="s">
        <v>414</v>
      </c>
      <c r="C68" s="90">
        <v>0</v>
      </c>
      <c r="D68" s="76">
        <v>0</v>
      </c>
      <c r="E68" s="76">
        <f t="shared" si="21"/>
        <v>0</v>
      </c>
      <c r="F68" s="90">
        <v>0</v>
      </c>
      <c r="G68" s="76">
        <v>0</v>
      </c>
      <c r="H68" s="76">
        <f t="shared" si="22"/>
        <v>0</v>
      </c>
    </row>
    <row r="69" spans="1:8" s="14" customFormat="1" ht="12.75" x14ac:dyDescent="0.2">
      <c r="A69" s="88"/>
      <c r="B69" s="89" t="s">
        <v>415</v>
      </c>
      <c r="C69" s="90">
        <v>0</v>
      </c>
      <c r="D69" s="76">
        <v>0</v>
      </c>
      <c r="E69" s="76">
        <f t="shared" si="21"/>
        <v>0</v>
      </c>
      <c r="F69" s="90">
        <v>0</v>
      </c>
      <c r="G69" s="76">
        <v>0</v>
      </c>
      <c r="H69" s="76">
        <f t="shared" si="22"/>
        <v>0</v>
      </c>
    </row>
    <row r="70" spans="1:8" s="14" customFormat="1" ht="12.75" x14ac:dyDescent="0.2">
      <c r="A70" s="88"/>
      <c r="B70" s="89" t="s">
        <v>416</v>
      </c>
      <c r="C70" s="90">
        <v>0</v>
      </c>
      <c r="D70" s="76">
        <v>0</v>
      </c>
      <c r="E70" s="76">
        <f t="shared" si="21"/>
        <v>0</v>
      </c>
      <c r="F70" s="90">
        <v>0</v>
      </c>
      <c r="G70" s="76">
        <v>0</v>
      </c>
      <c r="H70" s="76">
        <f t="shared" si="22"/>
        <v>0</v>
      </c>
    </row>
    <row r="71" spans="1:8" s="14" customFormat="1" ht="12.75" x14ac:dyDescent="0.2">
      <c r="A71" s="88"/>
      <c r="B71" s="89" t="s">
        <v>417</v>
      </c>
      <c r="C71" s="90">
        <v>0</v>
      </c>
      <c r="D71" s="76">
        <v>0</v>
      </c>
      <c r="E71" s="76">
        <f t="shared" si="21"/>
        <v>0</v>
      </c>
      <c r="F71" s="90">
        <v>0</v>
      </c>
      <c r="G71" s="76">
        <v>0</v>
      </c>
      <c r="H71" s="76">
        <f t="shared" si="22"/>
        <v>0</v>
      </c>
    </row>
    <row r="72" spans="1:8" s="14" customFormat="1" ht="12.75" x14ac:dyDescent="0.2">
      <c r="A72" s="88"/>
      <c r="B72" s="89" t="s">
        <v>418</v>
      </c>
      <c r="C72" s="90">
        <v>0</v>
      </c>
      <c r="D72" s="76">
        <v>0</v>
      </c>
      <c r="E72" s="76">
        <f t="shared" si="21"/>
        <v>0</v>
      </c>
      <c r="F72" s="90">
        <v>0</v>
      </c>
      <c r="G72" s="76">
        <v>0</v>
      </c>
      <c r="H72" s="76">
        <f t="shared" si="22"/>
        <v>0</v>
      </c>
    </row>
    <row r="73" spans="1:8" s="14" customFormat="1" ht="12.75" x14ac:dyDescent="0.2">
      <c r="A73" s="88"/>
      <c r="B73" s="89" t="s">
        <v>419</v>
      </c>
      <c r="C73" s="90">
        <v>0</v>
      </c>
      <c r="D73" s="76">
        <v>0</v>
      </c>
      <c r="E73" s="76">
        <f t="shared" si="21"/>
        <v>0</v>
      </c>
      <c r="F73" s="90">
        <v>0</v>
      </c>
      <c r="G73" s="76">
        <v>0</v>
      </c>
      <c r="H73" s="76">
        <f t="shared" si="22"/>
        <v>0</v>
      </c>
    </row>
    <row r="74" spans="1:8" s="14" customFormat="1" ht="12.75" x14ac:dyDescent="0.2">
      <c r="A74" s="307" t="s">
        <v>420</v>
      </c>
      <c r="B74" s="308"/>
      <c r="C74" s="87">
        <f>SUM(C75:C77)</f>
        <v>0</v>
      </c>
      <c r="D74" s="87">
        <f t="shared" ref="D74:H74" si="23">SUM(D75:D77)</f>
        <v>0</v>
      </c>
      <c r="E74" s="87">
        <f t="shared" si="23"/>
        <v>0</v>
      </c>
      <c r="F74" s="87">
        <f t="shared" si="23"/>
        <v>0</v>
      </c>
      <c r="G74" s="87">
        <f t="shared" si="23"/>
        <v>0</v>
      </c>
      <c r="H74" s="87">
        <f t="shared" si="23"/>
        <v>0</v>
      </c>
    </row>
    <row r="75" spans="1:8" s="14" customFormat="1" ht="12.75" x14ac:dyDescent="0.2">
      <c r="A75" s="88"/>
      <c r="B75" s="89" t="s">
        <v>421</v>
      </c>
      <c r="C75" s="90">
        <v>0</v>
      </c>
      <c r="D75" s="76">
        <v>0</v>
      </c>
      <c r="E75" s="76">
        <f>D75+C75</f>
        <v>0</v>
      </c>
      <c r="F75" s="90">
        <v>0</v>
      </c>
      <c r="G75" s="76">
        <v>0</v>
      </c>
      <c r="H75" s="76">
        <f>E75-F75</f>
        <v>0</v>
      </c>
    </row>
    <row r="76" spans="1:8" s="14" customFormat="1" ht="12.75" x14ac:dyDescent="0.2">
      <c r="A76" s="88"/>
      <c r="B76" s="89" t="s">
        <v>422</v>
      </c>
      <c r="C76" s="90">
        <v>0</v>
      </c>
      <c r="D76" s="76">
        <v>0</v>
      </c>
      <c r="E76" s="76">
        <f t="shared" ref="E76:E77" si="24">D76+C76</f>
        <v>0</v>
      </c>
      <c r="F76" s="90">
        <v>0</v>
      </c>
      <c r="G76" s="76">
        <v>0</v>
      </c>
      <c r="H76" s="76">
        <f t="shared" ref="H76:H77" si="25">E76-F76</f>
        <v>0</v>
      </c>
    </row>
    <row r="77" spans="1:8" s="14" customFormat="1" ht="12.75" x14ac:dyDescent="0.2">
      <c r="A77" s="88"/>
      <c r="B77" s="89" t="s">
        <v>423</v>
      </c>
      <c r="C77" s="90">
        <v>0</v>
      </c>
      <c r="D77" s="76">
        <v>0</v>
      </c>
      <c r="E77" s="76">
        <f t="shared" si="24"/>
        <v>0</v>
      </c>
      <c r="F77" s="90">
        <v>0</v>
      </c>
      <c r="G77" s="76">
        <v>0</v>
      </c>
      <c r="H77" s="76">
        <f t="shared" si="25"/>
        <v>0</v>
      </c>
    </row>
    <row r="78" spans="1:8" s="14" customFormat="1" ht="12.75" x14ac:dyDescent="0.2">
      <c r="A78" s="307" t="s">
        <v>424</v>
      </c>
      <c r="B78" s="308"/>
      <c r="C78" s="87">
        <f>SUM(C79:C85)</f>
        <v>0</v>
      </c>
      <c r="D78" s="87">
        <f t="shared" ref="D78:H78" si="26">SUM(D79:D85)</f>
        <v>0</v>
      </c>
      <c r="E78" s="87">
        <f t="shared" si="26"/>
        <v>0</v>
      </c>
      <c r="F78" s="87">
        <f t="shared" si="26"/>
        <v>0</v>
      </c>
      <c r="G78" s="87">
        <f t="shared" si="26"/>
        <v>0</v>
      </c>
      <c r="H78" s="87">
        <f t="shared" si="26"/>
        <v>0</v>
      </c>
    </row>
    <row r="79" spans="1:8" s="14" customFormat="1" ht="12.75" x14ac:dyDescent="0.2">
      <c r="A79" s="88"/>
      <c r="B79" s="89" t="s">
        <v>425</v>
      </c>
      <c r="C79" s="90">
        <v>0</v>
      </c>
      <c r="D79" s="76">
        <v>0</v>
      </c>
      <c r="E79" s="76">
        <f>D79+C79</f>
        <v>0</v>
      </c>
      <c r="F79" s="90">
        <v>0</v>
      </c>
      <c r="G79" s="76">
        <v>0</v>
      </c>
      <c r="H79" s="76">
        <f>E79-F79</f>
        <v>0</v>
      </c>
    </row>
    <row r="80" spans="1:8" s="14" customFormat="1" ht="12.75" x14ac:dyDescent="0.2">
      <c r="A80" s="88"/>
      <c r="B80" s="89" t="s">
        <v>426</v>
      </c>
      <c r="C80" s="90">
        <v>0</v>
      </c>
      <c r="D80" s="76">
        <v>0</v>
      </c>
      <c r="E80" s="76">
        <f t="shared" ref="E80:E85" si="27">D80+C80</f>
        <v>0</v>
      </c>
      <c r="F80" s="90">
        <v>0</v>
      </c>
      <c r="G80" s="76">
        <v>0</v>
      </c>
      <c r="H80" s="76">
        <f t="shared" ref="H80:H85" si="28">E80-F80</f>
        <v>0</v>
      </c>
    </row>
    <row r="81" spans="1:8" s="14" customFormat="1" ht="12.75" x14ac:dyDescent="0.2">
      <c r="A81" s="88"/>
      <c r="B81" s="89" t="s">
        <v>427</v>
      </c>
      <c r="C81" s="90">
        <v>0</v>
      </c>
      <c r="D81" s="76">
        <v>0</v>
      </c>
      <c r="E81" s="76">
        <f t="shared" si="27"/>
        <v>0</v>
      </c>
      <c r="F81" s="90">
        <v>0</v>
      </c>
      <c r="G81" s="76">
        <v>0</v>
      </c>
      <c r="H81" s="76">
        <f t="shared" si="28"/>
        <v>0</v>
      </c>
    </row>
    <row r="82" spans="1:8" s="14" customFormat="1" ht="12.75" x14ac:dyDescent="0.2">
      <c r="A82" s="88"/>
      <c r="B82" s="89" t="s">
        <v>428</v>
      </c>
      <c r="C82" s="90">
        <v>0</v>
      </c>
      <c r="D82" s="76">
        <v>0</v>
      </c>
      <c r="E82" s="76">
        <f t="shared" si="27"/>
        <v>0</v>
      </c>
      <c r="F82" s="90">
        <v>0</v>
      </c>
      <c r="G82" s="76">
        <v>0</v>
      </c>
      <c r="H82" s="76">
        <f t="shared" si="28"/>
        <v>0</v>
      </c>
    </row>
    <row r="83" spans="1:8" s="14" customFormat="1" ht="12.75" x14ac:dyDescent="0.2">
      <c r="A83" s="88"/>
      <c r="B83" s="89" t="s">
        <v>429</v>
      </c>
      <c r="C83" s="90">
        <v>0</v>
      </c>
      <c r="D83" s="76">
        <v>0</v>
      </c>
      <c r="E83" s="76">
        <f t="shared" si="27"/>
        <v>0</v>
      </c>
      <c r="F83" s="90">
        <v>0</v>
      </c>
      <c r="G83" s="76">
        <v>0</v>
      </c>
      <c r="H83" s="76">
        <f t="shared" si="28"/>
        <v>0</v>
      </c>
    </row>
    <row r="84" spans="1:8" s="14" customFormat="1" ht="12.75" x14ac:dyDescent="0.2">
      <c r="A84" s="88"/>
      <c r="B84" s="89" t="s">
        <v>430</v>
      </c>
      <c r="C84" s="90">
        <v>0</v>
      </c>
      <c r="D84" s="76">
        <v>0</v>
      </c>
      <c r="E84" s="76">
        <f t="shared" si="27"/>
        <v>0</v>
      </c>
      <c r="F84" s="90">
        <v>0</v>
      </c>
      <c r="G84" s="76">
        <v>0</v>
      </c>
      <c r="H84" s="76">
        <f t="shared" si="28"/>
        <v>0</v>
      </c>
    </row>
    <row r="85" spans="1:8" s="14" customFormat="1" ht="12.75" x14ac:dyDescent="0.2">
      <c r="A85" s="92"/>
      <c r="B85" s="93" t="s">
        <v>431</v>
      </c>
      <c r="C85" s="94">
        <v>0</v>
      </c>
      <c r="D85" s="95">
        <v>0</v>
      </c>
      <c r="E85" s="95">
        <f t="shared" si="27"/>
        <v>0</v>
      </c>
      <c r="F85" s="94">
        <v>0</v>
      </c>
      <c r="G85" s="95">
        <v>0</v>
      </c>
      <c r="H85" s="95">
        <f t="shared" si="28"/>
        <v>0</v>
      </c>
    </row>
    <row r="86" spans="1:8" s="14" customFormat="1" ht="12.75" x14ac:dyDescent="0.2">
      <c r="A86" s="20"/>
      <c r="C86" s="96"/>
      <c r="D86" s="96"/>
      <c r="E86" s="96"/>
      <c r="F86" s="96"/>
      <c r="G86" s="96"/>
      <c r="H86" s="96"/>
    </row>
    <row r="87" spans="1:8" s="14" customFormat="1" ht="12.75" x14ac:dyDescent="0.2">
      <c r="A87" s="310" t="s">
        <v>432</v>
      </c>
      <c r="B87" s="311"/>
      <c r="C87" s="97">
        <f>C88+C96+C107+C118+C129+C140+C144+C154+C158</f>
        <v>0</v>
      </c>
      <c r="D87" s="97">
        <f t="shared" ref="D87:H87" si="29">D88+D96+D107+D118+D129+D140+D144+D154+D158</f>
        <v>0</v>
      </c>
      <c r="E87" s="97">
        <f t="shared" si="29"/>
        <v>0</v>
      </c>
      <c r="F87" s="97">
        <f t="shared" si="29"/>
        <v>0</v>
      </c>
      <c r="G87" s="97">
        <f t="shared" si="29"/>
        <v>0</v>
      </c>
      <c r="H87" s="97">
        <f t="shared" si="29"/>
        <v>0</v>
      </c>
    </row>
    <row r="88" spans="1:8" s="14" customFormat="1" ht="12.75" x14ac:dyDescent="0.2">
      <c r="A88" s="307" t="s">
        <v>354</v>
      </c>
      <c r="B88" s="308"/>
      <c r="C88" s="87">
        <f>SUM(C89:C95)</f>
        <v>0</v>
      </c>
      <c r="D88" s="87">
        <f t="shared" ref="D88" si="30">SUM(D89:D95)</f>
        <v>0</v>
      </c>
      <c r="E88" s="87">
        <f t="shared" ref="E88" si="31">SUM(E89:E95)</f>
        <v>0</v>
      </c>
      <c r="F88" s="87">
        <f t="shared" ref="F88" si="32">SUM(F89:F95)</f>
        <v>0</v>
      </c>
      <c r="G88" s="87">
        <f t="shared" ref="G88" si="33">SUM(G89:G95)</f>
        <v>0</v>
      </c>
      <c r="H88" s="87">
        <f t="shared" ref="H88" si="34">SUM(H89:H95)</f>
        <v>0</v>
      </c>
    </row>
    <row r="89" spans="1:8" s="14" customFormat="1" ht="12.75" x14ac:dyDescent="0.2">
      <c r="A89" s="88"/>
      <c r="B89" s="89" t="s">
        <v>355</v>
      </c>
      <c r="C89" s="90">
        <v>0</v>
      </c>
      <c r="D89" s="76">
        <v>0</v>
      </c>
      <c r="E89" s="76">
        <f>D89+C89</f>
        <v>0</v>
      </c>
      <c r="F89" s="90">
        <v>0</v>
      </c>
      <c r="G89" s="76">
        <v>0</v>
      </c>
      <c r="H89" s="76">
        <f>E89-F89</f>
        <v>0</v>
      </c>
    </row>
    <row r="90" spans="1:8" s="14" customFormat="1" ht="12.75" x14ac:dyDescent="0.2">
      <c r="A90" s="88"/>
      <c r="B90" s="89" t="s">
        <v>356</v>
      </c>
      <c r="C90" s="90">
        <v>0</v>
      </c>
      <c r="D90" s="76">
        <v>0</v>
      </c>
      <c r="E90" s="76">
        <f t="shared" ref="E90:E95" si="35">D90+C90</f>
        <v>0</v>
      </c>
      <c r="F90" s="90">
        <v>0</v>
      </c>
      <c r="G90" s="76">
        <v>0</v>
      </c>
      <c r="H90" s="76">
        <f t="shared" ref="H90:H95" si="36">E90-F90</f>
        <v>0</v>
      </c>
    </row>
    <row r="91" spans="1:8" s="14" customFormat="1" ht="12.75" x14ac:dyDescent="0.2">
      <c r="A91" s="88"/>
      <c r="B91" s="89" t="s">
        <v>357</v>
      </c>
      <c r="C91" s="90">
        <v>0</v>
      </c>
      <c r="D91" s="76">
        <v>0</v>
      </c>
      <c r="E91" s="76">
        <f t="shared" si="35"/>
        <v>0</v>
      </c>
      <c r="F91" s="90">
        <v>0</v>
      </c>
      <c r="G91" s="76">
        <v>0</v>
      </c>
      <c r="H91" s="76">
        <f t="shared" si="36"/>
        <v>0</v>
      </c>
    </row>
    <row r="92" spans="1:8" s="14" customFormat="1" ht="12.75" x14ac:dyDescent="0.2">
      <c r="A92" s="88"/>
      <c r="B92" s="89" t="s">
        <v>358</v>
      </c>
      <c r="C92" s="90">
        <v>0</v>
      </c>
      <c r="D92" s="76">
        <v>0</v>
      </c>
      <c r="E92" s="76">
        <f t="shared" si="35"/>
        <v>0</v>
      </c>
      <c r="F92" s="90">
        <v>0</v>
      </c>
      <c r="G92" s="76">
        <v>0</v>
      </c>
      <c r="H92" s="76">
        <f t="shared" si="36"/>
        <v>0</v>
      </c>
    </row>
    <row r="93" spans="1:8" s="14" customFormat="1" ht="12.75" x14ac:dyDescent="0.2">
      <c r="A93" s="88"/>
      <c r="B93" s="89" t="s">
        <v>359</v>
      </c>
      <c r="C93" s="90">
        <v>0</v>
      </c>
      <c r="D93" s="76">
        <v>0</v>
      </c>
      <c r="E93" s="76">
        <f t="shared" si="35"/>
        <v>0</v>
      </c>
      <c r="F93" s="90">
        <v>0</v>
      </c>
      <c r="G93" s="76">
        <v>0</v>
      </c>
      <c r="H93" s="76">
        <f t="shared" si="36"/>
        <v>0</v>
      </c>
    </row>
    <row r="94" spans="1:8" s="14" customFormat="1" ht="12.75" x14ac:dyDescent="0.2">
      <c r="A94" s="88"/>
      <c r="B94" s="89" t="s">
        <v>360</v>
      </c>
      <c r="C94" s="90">
        <v>0</v>
      </c>
      <c r="D94" s="76">
        <v>0</v>
      </c>
      <c r="E94" s="76">
        <f t="shared" si="35"/>
        <v>0</v>
      </c>
      <c r="F94" s="90">
        <v>0</v>
      </c>
      <c r="G94" s="76">
        <v>0</v>
      </c>
      <c r="H94" s="76">
        <f t="shared" si="36"/>
        <v>0</v>
      </c>
    </row>
    <row r="95" spans="1:8" s="14" customFormat="1" ht="12.75" x14ac:dyDescent="0.2">
      <c r="A95" s="88"/>
      <c r="B95" s="89" t="s">
        <v>361</v>
      </c>
      <c r="C95" s="90">
        <v>0</v>
      </c>
      <c r="D95" s="76">
        <v>0</v>
      </c>
      <c r="E95" s="76">
        <f t="shared" si="35"/>
        <v>0</v>
      </c>
      <c r="F95" s="90">
        <v>0</v>
      </c>
      <c r="G95" s="76">
        <v>0</v>
      </c>
      <c r="H95" s="76">
        <f t="shared" si="36"/>
        <v>0</v>
      </c>
    </row>
    <row r="96" spans="1:8" s="14" customFormat="1" ht="12.75" x14ac:dyDescent="0.2">
      <c r="A96" s="307" t="s">
        <v>362</v>
      </c>
      <c r="B96" s="308"/>
      <c r="C96" s="87">
        <f>SUM(C97:C106)</f>
        <v>0</v>
      </c>
      <c r="D96" s="87">
        <f t="shared" ref="D96" si="37">SUM(D97:D106)</f>
        <v>0</v>
      </c>
      <c r="E96" s="87">
        <f t="shared" ref="E96" si="38">SUM(E97:E106)</f>
        <v>0</v>
      </c>
      <c r="F96" s="87">
        <f t="shared" ref="F96" si="39">SUM(F97:F106)</f>
        <v>0</v>
      </c>
      <c r="G96" s="87">
        <f t="shared" ref="G96" si="40">SUM(G97:G106)</f>
        <v>0</v>
      </c>
      <c r="H96" s="87">
        <f t="shared" ref="H96" si="41">SUM(H97:H106)</f>
        <v>0</v>
      </c>
    </row>
    <row r="97" spans="1:8" s="14" customFormat="1" ht="12.75" x14ac:dyDescent="0.2">
      <c r="A97" s="309"/>
      <c r="B97" s="89" t="s">
        <v>363</v>
      </c>
      <c r="C97" s="90">
        <v>0</v>
      </c>
      <c r="D97" s="76">
        <v>0</v>
      </c>
      <c r="E97" s="300">
        <f>C97+D97</f>
        <v>0</v>
      </c>
      <c r="F97" s="90">
        <v>0</v>
      </c>
      <c r="G97" s="76">
        <v>0</v>
      </c>
      <c r="H97" s="300">
        <f>E97-F97</f>
        <v>0</v>
      </c>
    </row>
    <row r="98" spans="1:8" s="14" customFormat="1" ht="12.75" x14ac:dyDescent="0.2">
      <c r="A98" s="309"/>
      <c r="B98" s="89" t="s">
        <v>364</v>
      </c>
      <c r="C98" s="90">
        <v>0</v>
      </c>
      <c r="D98" s="76">
        <v>0</v>
      </c>
      <c r="E98" s="300"/>
      <c r="F98" s="90">
        <v>0</v>
      </c>
      <c r="G98" s="76">
        <v>0</v>
      </c>
      <c r="H98" s="300"/>
    </row>
    <row r="99" spans="1:8" s="14" customFormat="1" ht="12.75" x14ac:dyDescent="0.2">
      <c r="A99" s="88"/>
      <c r="B99" s="89" t="s">
        <v>365</v>
      </c>
      <c r="C99" s="90">
        <v>0</v>
      </c>
      <c r="D99" s="76">
        <v>0</v>
      </c>
      <c r="E99" s="91">
        <f t="shared" ref="E99:E106" si="42">C99+D99</f>
        <v>0</v>
      </c>
      <c r="F99" s="90">
        <v>0</v>
      </c>
      <c r="G99" s="76">
        <v>0</v>
      </c>
      <c r="H99" s="91">
        <f t="shared" ref="H99:H106" si="43">E99-F99</f>
        <v>0</v>
      </c>
    </row>
    <row r="100" spans="1:8" s="14" customFormat="1" ht="12.75" x14ac:dyDescent="0.2">
      <c r="A100" s="88"/>
      <c r="B100" s="89" t="s">
        <v>366</v>
      </c>
      <c r="C100" s="90">
        <v>0</v>
      </c>
      <c r="D100" s="76">
        <v>0</v>
      </c>
      <c r="E100" s="91">
        <f t="shared" si="42"/>
        <v>0</v>
      </c>
      <c r="F100" s="90">
        <v>0</v>
      </c>
      <c r="G100" s="76">
        <v>0</v>
      </c>
      <c r="H100" s="91">
        <f t="shared" si="43"/>
        <v>0</v>
      </c>
    </row>
    <row r="101" spans="1:8" s="14" customFormat="1" ht="12.75" x14ac:dyDescent="0.2">
      <c r="A101" s="88"/>
      <c r="B101" s="89" t="s">
        <v>367</v>
      </c>
      <c r="C101" s="90">
        <v>0</v>
      </c>
      <c r="D101" s="76">
        <v>0</v>
      </c>
      <c r="E101" s="91">
        <f t="shared" si="42"/>
        <v>0</v>
      </c>
      <c r="F101" s="90">
        <v>0</v>
      </c>
      <c r="G101" s="76">
        <v>0</v>
      </c>
      <c r="H101" s="91">
        <f t="shared" si="43"/>
        <v>0</v>
      </c>
    </row>
    <row r="102" spans="1:8" s="14" customFormat="1" ht="12.75" x14ac:dyDescent="0.2">
      <c r="A102" s="88"/>
      <c r="B102" s="89" t="s">
        <v>368</v>
      </c>
      <c r="C102" s="90">
        <v>0</v>
      </c>
      <c r="D102" s="76">
        <v>0</v>
      </c>
      <c r="E102" s="91">
        <f t="shared" si="42"/>
        <v>0</v>
      </c>
      <c r="F102" s="90">
        <v>0</v>
      </c>
      <c r="G102" s="76">
        <v>0</v>
      </c>
      <c r="H102" s="91">
        <f t="shared" si="43"/>
        <v>0</v>
      </c>
    </row>
    <row r="103" spans="1:8" s="14" customFormat="1" ht="12.75" x14ac:dyDescent="0.2">
      <c r="A103" s="88"/>
      <c r="B103" s="89" t="s">
        <v>369</v>
      </c>
      <c r="C103" s="90">
        <v>0</v>
      </c>
      <c r="D103" s="76">
        <v>0</v>
      </c>
      <c r="E103" s="91">
        <f t="shared" si="42"/>
        <v>0</v>
      </c>
      <c r="F103" s="90">
        <v>0</v>
      </c>
      <c r="G103" s="76">
        <v>0</v>
      </c>
      <c r="H103" s="91">
        <f t="shared" si="43"/>
        <v>0</v>
      </c>
    </row>
    <row r="104" spans="1:8" s="14" customFormat="1" ht="12.75" x14ac:dyDescent="0.2">
      <c r="A104" s="88"/>
      <c r="B104" s="89" t="s">
        <v>370</v>
      </c>
      <c r="C104" s="90">
        <v>0</v>
      </c>
      <c r="D104" s="76">
        <v>0</v>
      </c>
      <c r="E104" s="91">
        <f t="shared" si="42"/>
        <v>0</v>
      </c>
      <c r="F104" s="90">
        <v>0</v>
      </c>
      <c r="G104" s="76">
        <v>0</v>
      </c>
      <c r="H104" s="91">
        <f t="shared" si="43"/>
        <v>0</v>
      </c>
    </row>
    <row r="105" spans="1:8" s="14" customFormat="1" ht="12.75" x14ac:dyDescent="0.2">
      <c r="A105" s="88"/>
      <c r="B105" s="89" t="s">
        <v>371</v>
      </c>
      <c r="C105" s="90">
        <v>0</v>
      </c>
      <c r="D105" s="76">
        <v>0</v>
      </c>
      <c r="E105" s="91">
        <f t="shared" si="42"/>
        <v>0</v>
      </c>
      <c r="F105" s="90">
        <v>0</v>
      </c>
      <c r="G105" s="76">
        <v>0</v>
      </c>
      <c r="H105" s="91">
        <f t="shared" si="43"/>
        <v>0</v>
      </c>
    </row>
    <row r="106" spans="1:8" s="14" customFormat="1" ht="12.75" x14ac:dyDescent="0.2">
      <c r="A106" s="88"/>
      <c r="B106" s="89" t="s">
        <v>372</v>
      </c>
      <c r="C106" s="90">
        <v>0</v>
      </c>
      <c r="D106" s="76">
        <v>0</v>
      </c>
      <c r="E106" s="91">
        <f t="shared" si="42"/>
        <v>0</v>
      </c>
      <c r="F106" s="90">
        <v>0</v>
      </c>
      <c r="G106" s="76">
        <v>0</v>
      </c>
      <c r="H106" s="91">
        <f t="shared" si="43"/>
        <v>0</v>
      </c>
    </row>
    <row r="107" spans="1:8" s="14" customFormat="1" ht="12.75" x14ac:dyDescent="0.2">
      <c r="A107" s="307" t="s">
        <v>373</v>
      </c>
      <c r="B107" s="308"/>
      <c r="C107" s="87">
        <f>SUM(C108:C117)</f>
        <v>0</v>
      </c>
      <c r="D107" s="87">
        <f t="shared" ref="D107" si="44">SUM(D108:D117)</f>
        <v>0</v>
      </c>
      <c r="E107" s="87">
        <f t="shared" ref="E107" si="45">SUM(E108:E117)</f>
        <v>0</v>
      </c>
      <c r="F107" s="87">
        <f t="shared" ref="F107" si="46">SUM(F108:F117)</f>
        <v>0</v>
      </c>
      <c r="G107" s="87">
        <f t="shared" ref="G107" si="47">SUM(G108:G117)</f>
        <v>0</v>
      </c>
      <c r="H107" s="87">
        <f t="shared" ref="H107" si="48">SUM(H108:H117)</f>
        <v>0</v>
      </c>
    </row>
    <row r="108" spans="1:8" s="14" customFormat="1" ht="12.75" x14ac:dyDescent="0.2">
      <c r="A108" s="88"/>
      <c r="B108" s="89" t="s">
        <v>374</v>
      </c>
      <c r="C108" s="90">
        <v>0</v>
      </c>
      <c r="D108" s="76">
        <v>0</v>
      </c>
      <c r="E108" s="76">
        <f>D108+C108</f>
        <v>0</v>
      </c>
      <c r="F108" s="90">
        <v>0</v>
      </c>
      <c r="G108" s="76">
        <v>0</v>
      </c>
      <c r="H108" s="76">
        <f>E108-F108</f>
        <v>0</v>
      </c>
    </row>
    <row r="109" spans="1:8" s="14" customFormat="1" ht="12.75" x14ac:dyDescent="0.2">
      <c r="A109" s="88"/>
      <c r="B109" s="89" t="s">
        <v>375</v>
      </c>
      <c r="C109" s="90">
        <v>0</v>
      </c>
      <c r="D109" s="76">
        <v>0</v>
      </c>
      <c r="E109" s="76">
        <f t="shared" ref="E109:E111" si="49">D109+C109</f>
        <v>0</v>
      </c>
      <c r="F109" s="90">
        <v>0</v>
      </c>
      <c r="G109" s="76">
        <v>0</v>
      </c>
      <c r="H109" s="76">
        <f t="shared" ref="H109:H111" si="50">E109-F109</f>
        <v>0</v>
      </c>
    </row>
    <row r="110" spans="1:8" s="14" customFormat="1" ht="12.75" x14ac:dyDescent="0.2">
      <c r="A110" s="88"/>
      <c r="B110" s="89" t="s">
        <v>376</v>
      </c>
      <c r="C110" s="90">
        <v>0</v>
      </c>
      <c r="D110" s="76">
        <v>0</v>
      </c>
      <c r="E110" s="76">
        <f t="shared" si="49"/>
        <v>0</v>
      </c>
      <c r="F110" s="90">
        <v>0</v>
      </c>
      <c r="G110" s="76">
        <v>0</v>
      </c>
      <c r="H110" s="76">
        <f t="shared" si="50"/>
        <v>0</v>
      </c>
    </row>
    <row r="111" spans="1:8" s="14" customFormat="1" ht="12.75" x14ac:dyDescent="0.2">
      <c r="A111" s="88"/>
      <c r="B111" s="89" t="s">
        <v>377</v>
      </c>
      <c r="C111" s="90">
        <v>0</v>
      </c>
      <c r="D111" s="76">
        <v>0</v>
      </c>
      <c r="E111" s="76">
        <f t="shared" si="49"/>
        <v>0</v>
      </c>
      <c r="F111" s="90">
        <v>0</v>
      </c>
      <c r="G111" s="76">
        <v>0</v>
      </c>
      <c r="H111" s="76">
        <f t="shared" si="50"/>
        <v>0</v>
      </c>
    </row>
    <row r="112" spans="1:8" s="14" customFormat="1" ht="12.75" x14ac:dyDescent="0.2">
      <c r="A112" s="309"/>
      <c r="B112" s="89" t="s">
        <v>378</v>
      </c>
      <c r="C112" s="90">
        <v>0</v>
      </c>
      <c r="D112" s="76">
        <v>0</v>
      </c>
      <c r="E112" s="300">
        <f>C112+D112</f>
        <v>0</v>
      </c>
      <c r="F112" s="90">
        <v>0</v>
      </c>
      <c r="G112" s="76">
        <v>0</v>
      </c>
      <c r="H112" s="300">
        <f>E112-F112</f>
        <v>0</v>
      </c>
    </row>
    <row r="113" spans="1:8" s="14" customFormat="1" ht="12.75" x14ac:dyDescent="0.2">
      <c r="A113" s="309"/>
      <c r="B113" s="89" t="s">
        <v>379</v>
      </c>
      <c r="C113" s="90">
        <v>0</v>
      </c>
      <c r="D113" s="76">
        <v>0</v>
      </c>
      <c r="E113" s="300"/>
      <c r="F113" s="90">
        <v>0</v>
      </c>
      <c r="G113" s="76">
        <v>0</v>
      </c>
      <c r="H113" s="300"/>
    </row>
    <row r="114" spans="1:8" s="14" customFormat="1" ht="12.75" x14ac:dyDescent="0.2">
      <c r="A114" s="88"/>
      <c r="B114" s="89" t="s">
        <v>380</v>
      </c>
      <c r="C114" s="90">
        <v>0</v>
      </c>
      <c r="D114" s="76">
        <v>0</v>
      </c>
      <c r="E114" s="91">
        <f t="shared" ref="E114:E117" si="51">C114+D114</f>
        <v>0</v>
      </c>
      <c r="F114" s="90">
        <v>0</v>
      </c>
      <c r="G114" s="76">
        <v>0</v>
      </c>
      <c r="H114" s="91">
        <f t="shared" ref="H114:H117" si="52">E114-F114</f>
        <v>0</v>
      </c>
    </row>
    <row r="115" spans="1:8" s="14" customFormat="1" ht="12.75" x14ac:dyDescent="0.2">
      <c r="A115" s="88"/>
      <c r="B115" s="89" t="s">
        <v>381</v>
      </c>
      <c r="C115" s="90">
        <v>0</v>
      </c>
      <c r="D115" s="76">
        <v>0</v>
      </c>
      <c r="E115" s="91">
        <f t="shared" si="51"/>
        <v>0</v>
      </c>
      <c r="F115" s="90">
        <v>0</v>
      </c>
      <c r="G115" s="76">
        <v>0</v>
      </c>
      <c r="H115" s="91">
        <f t="shared" si="52"/>
        <v>0</v>
      </c>
    </row>
    <row r="116" spans="1:8" s="14" customFormat="1" ht="12.75" x14ac:dyDescent="0.2">
      <c r="A116" s="88"/>
      <c r="B116" s="89" t="s">
        <v>382</v>
      </c>
      <c r="C116" s="90">
        <v>0</v>
      </c>
      <c r="D116" s="76">
        <v>0</v>
      </c>
      <c r="E116" s="91">
        <f t="shared" si="51"/>
        <v>0</v>
      </c>
      <c r="F116" s="90">
        <v>0</v>
      </c>
      <c r="G116" s="76">
        <v>0</v>
      </c>
      <c r="H116" s="91">
        <f t="shared" si="52"/>
        <v>0</v>
      </c>
    </row>
    <row r="117" spans="1:8" s="14" customFormat="1" ht="12.75" x14ac:dyDescent="0.2">
      <c r="A117" s="88"/>
      <c r="B117" s="89" t="s">
        <v>383</v>
      </c>
      <c r="C117" s="90">
        <v>0</v>
      </c>
      <c r="D117" s="76">
        <v>0</v>
      </c>
      <c r="E117" s="91">
        <f t="shared" si="51"/>
        <v>0</v>
      </c>
      <c r="F117" s="90">
        <v>0</v>
      </c>
      <c r="G117" s="76">
        <v>0</v>
      </c>
      <c r="H117" s="91">
        <f t="shared" si="52"/>
        <v>0</v>
      </c>
    </row>
    <row r="118" spans="1:8" s="14" customFormat="1" ht="12.75" x14ac:dyDescent="0.2">
      <c r="A118" s="307" t="s">
        <v>384</v>
      </c>
      <c r="B118" s="308"/>
      <c r="C118" s="302">
        <f>SUM(C120:C128)</f>
        <v>0</v>
      </c>
      <c r="D118" s="302">
        <f t="shared" ref="D118:H118" si="53">SUM(D120:D128)</f>
        <v>0</v>
      </c>
      <c r="E118" s="302">
        <f t="shared" si="53"/>
        <v>0</v>
      </c>
      <c r="F118" s="302">
        <f t="shared" si="53"/>
        <v>0</v>
      </c>
      <c r="G118" s="302">
        <f t="shared" si="53"/>
        <v>0</v>
      </c>
      <c r="H118" s="302">
        <f t="shared" si="53"/>
        <v>0</v>
      </c>
    </row>
    <row r="119" spans="1:8" s="14" customFormat="1" ht="12.75" x14ac:dyDescent="0.2">
      <c r="A119" s="307" t="s">
        <v>385</v>
      </c>
      <c r="B119" s="308"/>
      <c r="C119" s="302"/>
      <c r="D119" s="302"/>
      <c r="E119" s="302"/>
      <c r="F119" s="302"/>
      <c r="G119" s="302"/>
      <c r="H119" s="302"/>
    </row>
    <row r="120" spans="1:8" s="14" customFormat="1" ht="12.75" x14ac:dyDescent="0.2">
      <c r="A120" s="88"/>
      <c r="B120" s="89" t="s">
        <v>386</v>
      </c>
      <c r="C120" s="90">
        <v>0</v>
      </c>
      <c r="D120" s="76">
        <v>0</v>
      </c>
      <c r="E120" s="76">
        <f>C120+D120</f>
        <v>0</v>
      </c>
      <c r="F120" s="90">
        <v>0</v>
      </c>
      <c r="G120" s="76">
        <v>0</v>
      </c>
      <c r="H120" s="76">
        <f>E120-F120</f>
        <v>0</v>
      </c>
    </row>
    <row r="121" spans="1:8" s="14" customFormat="1" ht="12.75" x14ac:dyDescent="0.2">
      <c r="A121" s="88"/>
      <c r="B121" s="89" t="s">
        <v>387</v>
      </c>
      <c r="C121" s="90">
        <v>0</v>
      </c>
      <c r="D121" s="76">
        <v>0</v>
      </c>
      <c r="E121" s="76">
        <f t="shared" ref="E121:E128" si="54">C121+D121</f>
        <v>0</v>
      </c>
      <c r="F121" s="90">
        <v>0</v>
      </c>
      <c r="G121" s="76">
        <v>0</v>
      </c>
      <c r="H121" s="76">
        <f t="shared" ref="H121:H128" si="55">E121-F121</f>
        <v>0</v>
      </c>
    </row>
    <row r="122" spans="1:8" s="14" customFormat="1" ht="12.75" x14ac:dyDescent="0.2">
      <c r="A122" s="88"/>
      <c r="B122" s="89" t="s">
        <v>388</v>
      </c>
      <c r="C122" s="90">
        <v>0</v>
      </c>
      <c r="D122" s="76">
        <v>0</v>
      </c>
      <c r="E122" s="76">
        <f t="shared" si="54"/>
        <v>0</v>
      </c>
      <c r="F122" s="90">
        <v>0</v>
      </c>
      <c r="G122" s="76">
        <v>0</v>
      </c>
      <c r="H122" s="76">
        <f t="shared" si="55"/>
        <v>0</v>
      </c>
    </row>
    <row r="123" spans="1:8" s="14" customFormat="1" ht="12.75" x14ac:dyDescent="0.2">
      <c r="A123" s="88"/>
      <c r="B123" s="89" t="s">
        <v>389</v>
      </c>
      <c r="C123" s="90">
        <v>0</v>
      </c>
      <c r="D123" s="76">
        <v>0</v>
      </c>
      <c r="E123" s="76">
        <f t="shared" si="54"/>
        <v>0</v>
      </c>
      <c r="F123" s="90">
        <v>0</v>
      </c>
      <c r="G123" s="76">
        <v>0</v>
      </c>
      <c r="H123" s="76">
        <f t="shared" si="55"/>
        <v>0</v>
      </c>
    </row>
    <row r="124" spans="1:8" s="14" customFormat="1" ht="12.75" x14ac:dyDescent="0.2">
      <c r="A124" s="88"/>
      <c r="B124" s="89" t="s">
        <v>390</v>
      </c>
      <c r="C124" s="90">
        <v>0</v>
      </c>
      <c r="D124" s="76">
        <v>0</v>
      </c>
      <c r="E124" s="76">
        <f t="shared" si="54"/>
        <v>0</v>
      </c>
      <c r="F124" s="90">
        <v>0</v>
      </c>
      <c r="G124" s="76">
        <v>0</v>
      </c>
      <c r="H124" s="76">
        <f t="shared" si="55"/>
        <v>0</v>
      </c>
    </row>
    <row r="125" spans="1:8" s="14" customFormat="1" ht="12.75" x14ac:dyDescent="0.2">
      <c r="A125" s="88"/>
      <c r="B125" s="89" t="s">
        <v>391</v>
      </c>
      <c r="C125" s="90">
        <v>0</v>
      </c>
      <c r="D125" s="76">
        <v>0</v>
      </c>
      <c r="E125" s="76">
        <f t="shared" si="54"/>
        <v>0</v>
      </c>
      <c r="F125" s="90">
        <v>0</v>
      </c>
      <c r="G125" s="76">
        <v>0</v>
      </c>
      <c r="H125" s="76">
        <f t="shared" si="55"/>
        <v>0</v>
      </c>
    </row>
    <row r="126" spans="1:8" s="14" customFormat="1" ht="12.75" x14ac:dyDescent="0.2">
      <c r="A126" s="88"/>
      <c r="B126" s="89" t="s">
        <v>392</v>
      </c>
      <c r="C126" s="90">
        <v>0</v>
      </c>
      <c r="D126" s="76">
        <v>0</v>
      </c>
      <c r="E126" s="76">
        <f t="shared" si="54"/>
        <v>0</v>
      </c>
      <c r="F126" s="90">
        <v>0</v>
      </c>
      <c r="G126" s="76">
        <v>0</v>
      </c>
      <c r="H126" s="76">
        <f t="shared" si="55"/>
        <v>0</v>
      </c>
    </row>
    <row r="127" spans="1:8" s="14" customFormat="1" ht="12.75" x14ac:dyDescent="0.2">
      <c r="A127" s="88"/>
      <c r="B127" s="89" t="s">
        <v>393</v>
      </c>
      <c r="C127" s="90">
        <v>0</v>
      </c>
      <c r="D127" s="76">
        <v>0</v>
      </c>
      <c r="E127" s="76">
        <f t="shared" si="54"/>
        <v>0</v>
      </c>
      <c r="F127" s="90">
        <v>0</v>
      </c>
      <c r="G127" s="76">
        <v>0</v>
      </c>
      <c r="H127" s="76">
        <f t="shared" si="55"/>
        <v>0</v>
      </c>
    </row>
    <row r="128" spans="1:8" s="14" customFormat="1" ht="12.75" x14ac:dyDescent="0.2">
      <c r="A128" s="88"/>
      <c r="B128" s="89" t="s">
        <v>394</v>
      </c>
      <c r="C128" s="90">
        <v>0</v>
      </c>
      <c r="D128" s="76">
        <v>0</v>
      </c>
      <c r="E128" s="76">
        <f t="shared" si="54"/>
        <v>0</v>
      </c>
      <c r="F128" s="90">
        <v>0</v>
      </c>
      <c r="G128" s="76">
        <v>0</v>
      </c>
      <c r="H128" s="76">
        <f t="shared" si="55"/>
        <v>0</v>
      </c>
    </row>
    <row r="129" spans="1:8" s="14" customFormat="1" ht="12.75" x14ac:dyDescent="0.2">
      <c r="A129" s="307" t="s">
        <v>395</v>
      </c>
      <c r="B129" s="308"/>
      <c r="C129" s="302">
        <f>SUM(C131:C139)</f>
        <v>0</v>
      </c>
      <c r="D129" s="302">
        <f t="shared" ref="D129:H129" si="56">SUM(D131:D139)</f>
        <v>0</v>
      </c>
      <c r="E129" s="302">
        <f t="shared" si="56"/>
        <v>0</v>
      </c>
      <c r="F129" s="302">
        <f t="shared" si="56"/>
        <v>0</v>
      </c>
      <c r="G129" s="302">
        <f t="shared" si="56"/>
        <v>0</v>
      </c>
      <c r="H129" s="302">
        <f t="shared" si="56"/>
        <v>0</v>
      </c>
    </row>
    <row r="130" spans="1:8" s="14" customFormat="1" ht="12.75" x14ac:dyDescent="0.2">
      <c r="A130" s="307" t="s">
        <v>396</v>
      </c>
      <c r="B130" s="308"/>
      <c r="C130" s="302"/>
      <c r="D130" s="302"/>
      <c r="E130" s="302"/>
      <c r="F130" s="302"/>
      <c r="G130" s="302"/>
      <c r="H130" s="302"/>
    </row>
    <row r="131" spans="1:8" s="14" customFormat="1" ht="12.75" x14ac:dyDescent="0.2">
      <c r="A131" s="88"/>
      <c r="B131" s="89" t="s">
        <v>397</v>
      </c>
      <c r="C131" s="90">
        <v>0</v>
      </c>
      <c r="D131" s="76">
        <v>0</v>
      </c>
      <c r="E131" s="76">
        <f>C131+D131</f>
        <v>0</v>
      </c>
      <c r="F131" s="90">
        <v>0</v>
      </c>
      <c r="G131" s="76">
        <v>0</v>
      </c>
      <c r="H131" s="76">
        <f>E131-F131</f>
        <v>0</v>
      </c>
    </row>
    <row r="132" spans="1:8" s="14" customFormat="1" ht="12.75" x14ac:dyDescent="0.2">
      <c r="A132" s="88"/>
      <c r="B132" s="89" t="s">
        <v>398</v>
      </c>
      <c r="C132" s="90">
        <v>0</v>
      </c>
      <c r="D132" s="76">
        <v>0</v>
      </c>
      <c r="E132" s="76">
        <f t="shared" ref="E132:E138" si="57">C132+D132</f>
        <v>0</v>
      </c>
      <c r="F132" s="90">
        <v>0</v>
      </c>
      <c r="G132" s="76">
        <v>0</v>
      </c>
      <c r="H132" s="76">
        <f t="shared" ref="H132:H139" si="58">E132-F132</f>
        <v>0</v>
      </c>
    </row>
    <row r="133" spans="1:8" s="14" customFormat="1" ht="12.75" x14ac:dyDescent="0.2">
      <c r="A133" s="88"/>
      <c r="B133" s="89" t="s">
        <v>399</v>
      </c>
      <c r="C133" s="90">
        <v>0</v>
      </c>
      <c r="D133" s="76">
        <v>0</v>
      </c>
      <c r="E133" s="76">
        <f t="shared" si="57"/>
        <v>0</v>
      </c>
      <c r="F133" s="90">
        <v>0</v>
      </c>
      <c r="G133" s="76">
        <v>0</v>
      </c>
      <c r="H133" s="76">
        <f t="shared" si="58"/>
        <v>0</v>
      </c>
    </row>
    <row r="134" spans="1:8" s="14" customFormat="1" ht="12.75" x14ac:dyDescent="0.2">
      <c r="A134" s="88"/>
      <c r="B134" s="89" t="s">
        <v>400</v>
      </c>
      <c r="C134" s="90">
        <v>0</v>
      </c>
      <c r="D134" s="76">
        <v>0</v>
      </c>
      <c r="E134" s="76">
        <f t="shared" si="57"/>
        <v>0</v>
      </c>
      <c r="F134" s="90">
        <v>0</v>
      </c>
      <c r="G134" s="76">
        <v>0</v>
      </c>
      <c r="H134" s="76">
        <f t="shared" si="58"/>
        <v>0</v>
      </c>
    </row>
    <row r="135" spans="1:8" s="14" customFormat="1" ht="12.75" x14ac:dyDescent="0.2">
      <c r="A135" s="88"/>
      <c r="B135" s="89" t="s">
        <v>401</v>
      </c>
      <c r="C135" s="90">
        <v>0</v>
      </c>
      <c r="D135" s="76">
        <v>0</v>
      </c>
      <c r="E135" s="76">
        <f t="shared" si="57"/>
        <v>0</v>
      </c>
      <c r="F135" s="90">
        <v>0</v>
      </c>
      <c r="G135" s="76">
        <v>0</v>
      </c>
      <c r="H135" s="76">
        <f t="shared" si="58"/>
        <v>0</v>
      </c>
    </row>
    <row r="136" spans="1:8" s="14" customFormat="1" ht="12.75" x14ac:dyDescent="0.2">
      <c r="A136" s="88"/>
      <c r="B136" s="89" t="s">
        <v>402</v>
      </c>
      <c r="C136" s="90">
        <v>0</v>
      </c>
      <c r="D136" s="76">
        <v>0</v>
      </c>
      <c r="E136" s="76">
        <f t="shared" si="57"/>
        <v>0</v>
      </c>
      <c r="F136" s="90">
        <v>0</v>
      </c>
      <c r="G136" s="76">
        <v>0</v>
      </c>
      <c r="H136" s="76">
        <f t="shared" si="58"/>
        <v>0</v>
      </c>
    </row>
    <row r="137" spans="1:8" s="14" customFormat="1" ht="12.75" x14ac:dyDescent="0.2">
      <c r="A137" s="88"/>
      <c r="B137" s="89" t="s">
        <v>403</v>
      </c>
      <c r="C137" s="90">
        <v>0</v>
      </c>
      <c r="D137" s="76">
        <v>0</v>
      </c>
      <c r="E137" s="76">
        <f t="shared" si="57"/>
        <v>0</v>
      </c>
      <c r="F137" s="90">
        <v>0</v>
      </c>
      <c r="G137" s="76">
        <v>0</v>
      </c>
      <c r="H137" s="76">
        <f t="shared" si="58"/>
        <v>0</v>
      </c>
    </row>
    <row r="138" spans="1:8" s="14" customFormat="1" ht="12.75" x14ac:dyDescent="0.2">
      <c r="A138" s="88"/>
      <c r="B138" s="89" t="s">
        <v>404</v>
      </c>
      <c r="C138" s="90">
        <v>0</v>
      </c>
      <c r="D138" s="76">
        <v>0</v>
      </c>
      <c r="E138" s="76">
        <f t="shared" si="57"/>
        <v>0</v>
      </c>
      <c r="F138" s="90">
        <v>0</v>
      </c>
      <c r="G138" s="76">
        <v>0</v>
      </c>
      <c r="H138" s="76">
        <f t="shared" si="58"/>
        <v>0</v>
      </c>
    </row>
    <row r="139" spans="1:8" s="14" customFormat="1" ht="12.75" x14ac:dyDescent="0.2">
      <c r="A139" s="88"/>
      <c r="B139" s="89" t="s">
        <v>405</v>
      </c>
      <c r="C139" s="90">
        <v>0</v>
      </c>
      <c r="D139" s="76">
        <v>0</v>
      </c>
      <c r="E139" s="76">
        <f>C139+D139</f>
        <v>0</v>
      </c>
      <c r="F139" s="90">
        <v>0</v>
      </c>
      <c r="G139" s="76">
        <v>0</v>
      </c>
      <c r="H139" s="76">
        <f t="shared" si="58"/>
        <v>0</v>
      </c>
    </row>
    <row r="140" spans="1:8" s="14" customFormat="1" ht="12.75" x14ac:dyDescent="0.2">
      <c r="A140" s="307" t="s">
        <v>406</v>
      </c>
      <c r="B140" s="308"/>
      <c r="C140" s="87">
        <f>SUM(C141:C143)</f>
        <v>0</v>
      </c>
      <c r="D140" s="87">
        <f t="shared" ref="D140" si="59">SUM(D141:D143)</f>
        <v>0</v>
      </c>
      <c r="E140" s="87">
        <f t="shared" ref="E140" si="60">SUM(E141:E143)</f>
        <v>0</v>
      </c>
      <c r="F140" s="87">
        <f t="shared" ref="F140" si="61">SUM(F141:F143)</f>
        <v>0</v>
      </c>
      <c r="G140" s="87">
        <f t="shared" ref="G140" si="62">SUM(G141:G143)</f>
        <v>0</v>
      </c>
      <c r="H140" s="87">
        <f t="shared" ref="H140" si="63">SUM(H141:H143)</f>
        <v>0</v>
      </c>
    </row>
    <row r="141" spans="1:8" s="14" customFormat="1" ht="12.75" x14ac:dyDescent="0.2">
      <c r="A141" s="88"/>
      <c r="B141" s="89" t="s">
        <v>407</v>
      </c>
      <c r="C141" s="90">
        <v>0</v>
      </c>
      <c r="D141" s="76">
        <v>0</v>
      </c>
      <c r="E141" s="76">
        <f>D141+C141</f>
        <v>0</v>
      </c>
      <c r="F141" s="90">
        <v>0</v>
      </c>
      <c r="G141" s="76">
        <v>0</v>
      </c>
      <c r="H141" s="76">
        <f>E141-F141</f>
        <v>0</v>
      </c>
    </row>
    <row r="142" spans="1:8" s="14" customFormat="1" ht="12.75" x14ac:dyDescent="0.2">
      <c r="A142" s="88"/>
      <c r="B142" s="89" t="s">
        <v>408</v>
      </c>
      <c r="C142" s="90">
        <v>0</v>
      </c>
      <c r="D142" s="76">
        <v>0</v>
      </c>
      <c r="E142" s="76">
        <f t="shared" ref="E142:E143" si="64">D142+C142</f>
        <v>0</v>
      </c>
      <c r="F142" s="90">
        <v>0</v>
      </c>
      <c r="G142" s="76">
        <v>0</v>
      </c>
      <c r="H142" s="76">
        <f t="shared" ref="H142:H143" si="65">E142-F142</f>
        <v>0</v>
      </c>
    </row>
    <row r="143" spans="1:8" s="14" customFormat="1" ht="12.75" x14ac:dyDescent="0.2">
      <c r="A143" s="88"/>
      <c r="B143" s="89" t="s">
        <v>409</v>
      </c>
      <c r="C143" s="90">
        <v>0</v>
      </c>
      <c r="D143" s="76">
        <v>0</v>
      </c>
      <c r="E143" s="76">
        <f t="shared" si="64"/>
        <v>0</v>
      </c>
      <c r="F143" s="90">
        <v>0</v>
      </c>
      <c r="G143" s="76">
        <v>0</v>
      </c>
      <c r="H143" s="76">
        <f t="shared" si="65"/>
        <v>0</v>
      </c>
    </row>
    <row r="144" spans="1:8" s="14" customFormat="1" ht="12.75" x14ac:dyDescent="0.2">
      <c r="A144" s="307" t="s">
        <v>410</v>
      </c>
      <c r="B144" s="308"/>
      <c r="C144" s="302">
        <f>SUM(C146:C153)</f>
        <v>0</v>
      </c>
      <c r="D144" s="302">
        <f t="shared" ref="D144:H144" si="66">SUM(D146:D153)</f>
        <v>0</v>
      </c>
      <c r="E144" s="302">
        <f t="shared" si="66"/>
        <v>0</v>
      </c>
      <c r="F144" s="302">
        <f t="shared" si="66"/>
        <v>0</v>
      </c>
      <c r="G144" s="302">
        <f t="shared" si="66"/>
        <v>0</v>
      </c>
      <c r="H144" s="302">
        <f t="shared" si="66"/>
        <v>0</v>
      </c>
    </row>
    <row r="145" spans="1:8" s="14" customFormat="1" ht="12.75" x14ac:dyDescent="0.2">
      <c r="A145" s="307" t="s">
        <v>411</v>
      </c>
      <c r="B145" s="308"/>
      <c r="C145" s="302"/>
      <c r="D145" s="302"/>
      <c r="E145" s="302"/>
      <c r="F145" s="302"/>
      <c r="G145" s="302"/>
      <c r="H145" s="302"/>
    </row>
    <row r="146" spans="1:8" s="14" customFormat="1" ht="12.75" x14ac:dyDescent="0.2">
      <c r="A146" s="88"/>
      <c r="B146" s="89" t="s">
        <v>412</v>
      </c>
      <c r="C146" s="90">
        <v>0</v>
      </c>
      <c r="D146" s="76">
        <v>0</v>
      </c>
      <c r="E146" s="76">
        <f>C146+D146</f>
        <v>0</v>
      </c>
      <c r="F146" s="90">
        <v>0</v>
      </c>
      <c r="G146" s="76">
        <v>0</v>
      </c>
      <c r="H146" s="76">
        <f>E146-F146</f>
        <v>0</v>
      </c>
    </row>
    <row r="147" spans="1:8" s="14" customFormat="1" ht="12.75" x14ac:dyDescent="0.2">
      <c r="A147" s="88"/>
      <c r="B147" s="89" t="s">
        <v>413</v>
      </c>
      <c r="C147" s="90">
        <v>0</v>
      </c>
      <c r="D147" s="76">
        <v>0</v>
      </c>
      <c r="E147" s="76">
        <f t="shared" ref="E147:E153" si="67">C147+D147</f>
        <v>0</v>
      </c>
      <c r="F147" s="90">
        <v>0</v>
      </c>
      <c r="G147" s="76">
        <v>0</v>
      </c>
      <c r="H147" s="76">
        <f t="shared" ref="H147:H153" si="68">E147-F147</f>
        <v>0</v>
      </c>
    </row>
    <row r="148" spans="1:8" s="14" customFormat="1" ht="12.75" x14ac:dyDescent="0.2">
      <c r="A148" s="88"/>
      <c r="B148" s="89" t="s">
        <v>414</v>
      </c>
      <c r="C148" s="90">
        <v>0</v>
      </c>
      <c r="D148" s="76">
        <v>0</v>
      </c>
      <c r="E148" s="76">
        <f t="shared" si="67"/>
        <v>0</v>
      </c>
      <c r="F148" s="90">
        <v>0</v>
      </c>
      <c r="G148" s="76">
        <v>0</v>
      </c>
      <c r="H148" s="76">
        <f t="shared" si="68"/>
        <v>0</v>
      </c>
    </row>
    <row r="149" spans="1:8" s="14" customFormat="1" ht="12.75" x14ac:dyDescent="0.2">
      <c r="A149" s="88"/>
      <c r="B149" s="89" t="s">
        <v>415</v>
      </c>
      <c r="C149" s="90">
        <v>0</v>
      </c>
      <c r="D149" s="76">
        <v>0</v>
      </c>
      <c r="E149" s="76">
        <f t="shared" si="67"/>
        <v>0</v>
      </c>
      <c r="F149" s="90">
        <v>0</v>
      </c>
      <c r="G149" s="76">
        <v>0</v>
      </c>
      <c r="H149" s="76">
        <f t="shared" si="68"/>
        <v>0</v>
      </c>
    </row>
    <row r="150" spans="1:8" s="14" customFormat="1" ht="12.75" x14ac:dyDescent="0.2">
      <c r="A150" s="88"/>
      <c r="B150" s="89" t="s">
        <v>416</v>
      </c>
      <c r="C150" s="90">
        <v>0</v>
      </c>
      <c r="D150" s="76">
        <v>0</v>
      </c>
      <c r="E150" s="76">
        <f t="shared" si="67"/>
        <v>0</v>
      </c>
      <c r="F150" s="90">
        <v>0</v>
      </c>
      <c r="G150" s="76">
        <v>0</v>
      </c>
      <c r="H150" s="76">
        <f t="shared" si="68"/>
        <v>0</v>
      </c>
    </row>
    <row r="151" spans="1:8" s="14" customFormat="1" ht="12.75" x14ac:dyDescent="0.2">
      <c r="A151" s="88"/>
      <c r="B151" s="89" t="s">
        <v>417</v>
      </c>
      <c r="C151" s="90">
        <v>0</v>
      </c>
      <c r="D151" s="76">
        <v>0</v>
      </c>
      <c r="E151" s="76">
        <f t="shared" si="67"/>
        <v>0</v>
      </c>
      <c r="F151" s="90">
        <v>0</v>
      </c>
      <c r="G151" s="76">
        <v>0</v>
      </c>
      <c r="H151" s="76">
        <f t="shared" si="68"/>
        <v>0</v>
      </c>
    </row>
    <row r="152" spans="1:8" s="14" customFormat="1" ht="12.75" x14ac:dyDescent="0.2">
      <c r="A152" s="88"/>
      <c r="B152" s="89" t="s">
        <v>418</v>
      </c>
      <c r="C152" s="90">
        <v>0</v>
      </c>
      <c r="D152" s="76">
        <v>0</v>
      </c>
      <c r="E152" s="76">
        <f t="shared" si="67"/>
        <v>0</v>
      </c>
      <c r="F152" s="90">
        <v>0</v>
      </c>
      <c r="G152" s="76">
        <v>0</v>
      </c>
      <c r="H152" s="76">
        <f t="shared" si="68"/>
        <v>0</v>
      </c>
    </row>
    <row r="153" spans="1:8" s="14" customFormat="1" ht="12.75" x14ac:dyDescent="0.2">
      <c r="A153" s="88"/>
      <c r="B153" s="89" t="s">
        <v>419</v>
      </c>
      <c r="C153" s="90">
        <v>0</v>
      </c>
      <c r="D153" s="76">
        <v>0</v>
      </c>
      <c r="E153" s="76">
        <f t="shared" si="67"/>
        <v>0</v>
      </c>
      <c r="F153" s="90">
        <v>0</v>
      </c>
      <c r="G153" s="76">
        <v>0</v>
      </c>
      <c r="H153" s="76">
        <f t="shared" si="68"/>
        <v>0</v>
      </c>
    </row>
    <row r="154" spans="1:8" s="14" customFormat="1" ht="12.75" x14ac:dyDescent="0.2">
      <c r="A154" s="307" t="s">
        <v>420</v>
      </c>
      <c r="B154" s="308"/>
      <c r="C154" s="87">
        <f>SUM(C155:C157)</f>
        <v>0</v>
      </c>
      <c r="D154" s="87">
        <f t="shared" ref="D154" si="69">SUM(D155:D157)</f>
        <v>0</v>
      </c>
      <c r="E154" s="87">
        <f t="shared" ref="E154" si="70">SUM(E155:E157)</f>
        <v>0</v>
      </c>
      <c r="F154" s="87">
        <f t="shared" ref="F154" si="71">SUM(F155:F157)</f>
        <v>0</v>
      </c>
      <c r="G154" s="87">
        <f t="shared" ref="G154" si="72">SUM(G155:G157)</f>
        <v>0</v>
      </c>
      <c r="H154" s="87">
        <f t="shared" ref="H154" si="73">SUM(H155:H157)</f>
        <v>0</v>
      </c>
    </row>
    <row r="155" spans="1:8" s="14" customFormat="1" ht="12.75" x14ac:dyDescent="0.2">
      <c r="A155" s="88"/>
      <c r="B155" s="89" t="s">
        <v>421</v>
      </c>
      <c r="C155" s="90">
        <v>0</v>
      </c>
      <c r="D155" s="76">
        <v>0</v>
      </c>
      <c r="E155" s="76">
        <f>D155+C155</f>
        <v>0</v>
      </c>
      <c r="F155" s="90">
        <v>0</v>
      </c>
      <c r="G155" s="76">
        <v>0</v>
      </c>
      <c r="H155" s="76">
        <f>E155-F155</f>
        <v>0</v>
      </c>
    </row>
    <row r="156" spans="1:8" s="14" customFormat="1" ht="12.75" x14ac:dyDescent="0.2">
      <c r="A156" s="88"/>
      <c r="B156" s="89" t="s">
        <v>422</v>
      </c>
      <c r="C156" s="90">
        <v>0</v>
      </c>
      <c r="D156" s="76">
        <v>0</v>
      </c>
      <c r="E156" s="76">
        <f t="shared" ref="E156:E157" si="74">D156+C156</f>
        <v>0</v>
      </c>
      <c r="F156" s="90">
        <v>0</v>
      </c>
      <c r="G156" s="76">
        <v>0</v>
      </c>
      <c r="H156" s="76">
        <f t="shared" ref="H156:H157" si="75">E156-F156</f>
        <v>0</v>
      </c>
    </row>
    <row r="157" spans="1:8" s="14" customFormat="1" ht="12.75" x14ac:dyDescent="0.2">
      <c r="A157" s="88"/>
      <c r="B157" s="89" t="s">
        <v>423</v>
      </c>
      <c r="C157" s="90">
        <v>0</v>
      </c>
      <c r="D157" s="76">
        <v>0</v>
      </c>
      <c r="E157" s="76">
        <f t="shared" si="74"/>
        <v>0</v>
      </c>
      <c r="F157" s="90">
        <v>0</v>
      </c>
      <c r="G157" s="76">
        <v>0</v>
      </c>
      <c r="H157" s="76">
        <f t="shared" si="75"/>
        <v>0</v>
      </c>
    </row>
    <row r="158" spans="1:8" s="14" customFormat="1" ht="12.75" x14ac:dyDescent="0.2">
      <c r="A158" s="307" t="s">
        <v>424</v>
      </c>
      <c r="B158" s="308"/>
      <c r="C158" s="87">
        <f>SUM(C159:C165)</f>
        <v>0</v>
      </c>
      <c r="D158" s="87">
        <f t="shared" ref="D158" si="76">SUM(D159:D165)</f>
        <v>0</v>
      </c>
      <c r="E158" s="87">
        <f t="shared" ref="E158" si="77">SUM(E159:E165)</f>
        <v>0</v>
      </c>
      <c r="F158" s="87">
        <f t="shared" ref="F158" si="78">SUM(F159:F165)</f>
        <v>0</v>
      </c>
      <c r="G158" s="87">
        <f t="shared" ref="G158" si="79">SUM(G159:G165)</f>
        <v>0</v>
      </c>
      <c r="H158" s="87">
        <f t="shared" ref="H158" si="80">SUM(H159:H165)</f>
        <v>0</v>
      </c>
    </row>
    <row r="159" spans="1:8" s="14" customFormat="1" ht="12.75" x14ac:dyDescent="0.2">
      <c r="A159" s="88"/>
      <c r="B159" s="89" t="s">
        <v>425</v>
      </c>
      <c r="C159" s="90">
        <v>0</v>
      </c>
      <c r="D159" s="76">
        <v>0</v>
      </c>
      <c r="E159" s="76">
        <f>D159+C159</f>
        <v>0</v>
      </c>
      <c r="F159" s="90">
        <v>0</v>
      </c>
      <c r="G159" s="76">
        <v>0</v>
      </c>
      <c r="H159" s="76">
        <f>E159-F159</f>
        <v>0</v>
      </c>
    </row>
    <row r="160" spans="1:8" s="14" customFormat="1" ht="12.75" x14ac:dyDescent="0.2">
      <c r="A160" s="88"/>
      <c r="B160" s="89" t="s">
        <v>426</v>
      </c>
      <c r="C160" s="90">
        <v>0</v>
      </c>
      <c r="D160" s="76">
        <v>0</v>
      </c>
      <c r="E160" s="76">
        <f t="shared" ref="E160:E165" si="81">D160+C160</f>
        <v>0</v>
      </c>
      <c r="F160" s="90">
        <v>0</v>
      </c>
      <c r="G160" s="76">
        <v>0</v>
      </c>
      <c r="H160" s="76">
        <f t="shared" ref="H160:H165" si="82">E160-F160</f>
        <v>0</v>
      </c>
    </row>
    <row r="161" spans="1:8" s="14" customFormat="1" ht="12.75" x14ac:dyDescent="0.2">
      <c r="A161" s="88"/>
      <c r="B161" s="89" t="s">
        <v>427</v>
      </c>
      <c r="C161" s="90">
        <v>0</v>
      </c>
      <c r="D161" s="76">
        <v>0</v>
      </c>
      <c r="E161" s="76">
        <f t="shared" si="81"/>
        <v>0</v>
      </c>
      <c r="F161" s="90">
        <v>0</v>
      </c>
      <c r="G161" s="76">
        <v>0</v>
      </c>
      <c r="H161" s="76">
        <f t="shared" si="82"/>
        <v>0</v>
      </c>
    </row>
    <row r="162" spans="1:8" s="14" customFormat="1" ht="12.75" x14ac:dyDescent="0.2">
      <c r="A162" s="88"/>
      <c r="B162" s="89" t="s">
        <v>428</v>
      </c>
      <c r="C162" s="90">
        <v>0</v>
      </c>
      <c r="D162" s="76">
        <v>0</v>
      </c>
      <c r="E162" s="76">
        <f t="shared" si="81"/>
        <v>0</v>
      </c>
      <c r="F162" s="90">
        <v>0</v>
      </c>
      <c r="G162" s="76">
        <v>0</v>
      </c>
      <c r="H162" s="76">
        <f t="shared" si="82"/>
        <v>0</v>
      </c>
    </row>
    <row r="163" spans="1:8" s="14" customFormat="1" ht="12.75" x14ac:dyDescent="0.2">
      <c r="A163" s="88"/>
      <c r="B163" s="89" t="s">
        <v>429</v>
      </c>
      <c r="C163" s="90">
        <v>0</v>
      </c>
      <c r="D163" s="76">
        <v>0</v>
      </c>
      <c r="E163" s="76">
        <f t="shared" si="81"/>
        <v>0</v>
      </c>
      <c r="F163" s="90">
        <v>0</v>
      </c>
      <c r="G163" s="76">
        <v>0</v>
      </c>
      <c r="H163" s="76">
        <f t="shared" si="82"/>
        <v>0</v>
      </c>
    </row>
    <row r="164" spans="1:8" s="14" customFormat="1" ht="12.75" x14ac:dyDescent="0.2">
      <c r="A164" s="88"/>
      <c r="B164" s="89" t="s">
        <v>430</v>
      </c>
      <c r="C164" s="90">
        <v>0</v>
      </c>
      <c r="D164" s="76">
        <v>0</v>
      </c>
      <c r="E164" s="76">
        <f t="shared" si="81"/>
        <v>0</v>
      </c>
      <c r="F164" s="90">
        <v>0</v>
      </c>
      <c r="G164" s="76">
        <v>0</v>
      </c>
      <c r="H164" s="76">
        <f t="shared" si="82"/>
        <v>0</v>
      </c>
    </row>
    <row r="165" spans="1:8" s="14" customFormat="1" ht="12.75" x14ac:dyDescent="0.2">
      <c r="A165" s="88"/>
      <c r="B165" s="98" t="s">
        <v>431</v>
      </c>
      <c r="C165" s="90">
        <v>0</v>
      </c>
      <c r="D165" s="76">
        <v>0</v>
      </c>
      <c r="E165" s="76">
        <f t="shared" si="81"/>
        <v>0</v>
      </c>
      <c r="F165" s="90">
        <v>0</v>
      </c>
      <c r="G165" s="76">
        <v>0</v>
      </c>
      <c r="H165" s="76">
        <f t="shared" si="82"/>
        <v>0</v>
      </c>
    </row>
    <row r="166" spans="1:8" s="14" customFormat="1" ht="12.75" x14ac:dyDescent="0.2">
      <c r="A166" s="88"/>
      <c r="B166" s="89"/>
      <c r="C166" s="90"/>
      <c r="D166" s="76"/>
      <c r="E166" s="76"/>
      <c r="F166" s="76"/>
      <c r="G166" s="76"/>
      <c r="H166" s="76"/>
    </row>
    <row r="167" spans="1:8" s="14" customFormat="1" ht="12.75" x14ac:dyDescent="0.2">
      <c r="A167" s="307" t="s">
        <v>433</v>
      </c>
      <c r="B167" s="308"/>
      <c r="C167" s="87">
        <f t="shared" ref="C167:G167" si="83">C9+C87</f>
        <v>3736000</v>
      </c>
      <c r="D167" s="87">
        <f t="shared" si="83"/>
        <v>0</v>
      </c>
      <c r="E167" s="87">
        <f t="shared" si="83"/>
        <v>3736000</v>
      </c>
      <c r="F167" s="87">
        <f t="shared" si="83"/>
        <v>3052513</v>
      </c>
      <c r="G167" s="87">
        <f t="shared" si="83"/>
        <v>917199</v>
      </c>
      <c r="H167" s="87">
        <f>H9+H89</f>
        <v>683487</v>
      </c>
    </row>
    <row r="168" spans="1:8" s="14" customFormat="1" ht="12.75" x14ac:dyDescent="0.2">
      <c r="A168" s="92"/>
      <c r="B168" s="93"/>
      <c r="C168" s="94"/>
      <c r="D168" s="95"/>
      <c r="E168" s="95"/>
      <c r="F168" s="95"/>
      <c r="G168" s="95"/>
      <c r="H168" s="95"/>
    </row>
    <row r="170" spans="1:8" x14ac:dyDescent="0.25">
      <c r="C170" s="8" t="str">
        <f>IF(C167='5 INGRESOS'!B87,"","ERROR VS ANALITICO INGRESOS")</f>
        <v/>
      </c>
      <c r="D170" s="8" t="str">
        <f>IF(D167='5 INGRESOS'!C87,"","ERROR VS ANALITICO INGRESOS")</f>
        <v/>
      </c>
      <c r="E170" s="8" t="str">
        <f>IF(E167='5 INGRESOS'!D87,"","ERROR VS ANALITICO INGRESOS")</f>
        <v/>
      </c>
      <c r="F170" s="8"/>
      <c r="G170" s="8"/>
      <c r="H170" s="8"/>
    </row>
  </sheetData>
  <mergeCells count="85">
    <mergeCell ref="A9:B9"/>
    <mergeCell ref="A10:B10"/>
    <mergeCell ref="A18:B18"/>
    <mergeCell ref="A1:H1"/>
    <mergeCell ref="A2:H2"/>
    <mergeCell ref="A3:H3"/>
    <mergeCell ref="A4:H4"/>
    <mergeCell ref="A5:H5"/>
    <mergeCell ref="A6:B8"/>
    <mergeCell ref="C6:G6"/>
    <mergeCell ref="E7:E8"/>
    <mergeCell ref="F7:F8"/>
    <mergeCell ref="G7:G8"/>
    <mergeCell ref="A28:B28"/>
    <mergeCell ref="A38:B38"/>
    <mergeCell ref="G38:G39"/>
    <mergeCell ref="H38:H39"/>
    <mergeCell ref="A39:B39"/>
    <mergeCell ref="C38:C39"/>
    <mergeCell ref="D38:D39"/>
    <mergeCell ref="E38:E39"/>
    <mergeCell ref="F38:F39"/>
    <mergeCell ref="G49:G50"/>
    <mergeCell ref="H49:H50"/>
    <mergeCell ref="A60:B60"/>
    <mergeCell ref="A64:B64"/>
    <mergeCell ref="A65:B65"/>
    <mergeCell ref="C64:C65"/>
    <mergeCell ref="D64:D65"/>
    <mergeCell ref="E64:E65"/>
    <mergeCell ref="F64:F65"/>
    <mergeCell ref="G64:G65"/>
    <mergeCell ref="A49:B49"/>
    <mergeCell ref="A50:B50"/>
    <mergeCell ref="C49:C50"/>
    <mergeCell ref="D49:D50"/>
    <mergeCell ref="E49:E50"/>
    <mergeCell ref="F49:F50"/>
    <mergeCell ref="A96:B96"/>
    <mergeCell ref="A97:A98"/>
    <mergeCell ref="E97:E98"/>
    <mergeCell ref="H64:H65"/>
    <mergeCell ref="A74:B74"/>
    <mergeCell ref="A78:B78"/>
    <mergeCell ref="A87:B87"/>
    <mergeCell ref="A88:B88"/>
    <mergeCell ref="H97:H98"/>
    <mergeCell ref="A107:B107"/>
    <mergeCell ref="A112:A113"/>
    <mergeCell ref="E112:E113"/>
    <mergeCell ref="H112:H113"/>
    <mergeCell ref="G118:G119"/>
    <mergeCell ref="H118:H119"/>
    <mergeCell ref="F129:F130"/>
    <mergeCell ref="G129:G130"/>
    <mergeCell ref="H129:H130"/>
    <mergeCell ref="A118:B118"/>
    <mergeCell ref="A119:B119"/>
    <mergeCell ref="C118:C119"/>
    <mergeCell ref="D118:D119"/>
    <mergeCell ref="E118:E119"/>
    <mergeCell ref="F118:F119"/>
    <mergeCell ref="A129:B129"/>
    <mergeCell ref="A130:B130"/>
    <mergeCell ref="C129:C130"/>
    <mergeCell ref="D129:D130"/>
    <mergeCell ref="E129:E130"/>
    <mergeCell ref="F144:F145"/>
    <mergeCell ref="G144:G145"/>
    <mergeCell ref="H144:H145"/>
    <mergeCell ref="A154:B154"/>
    <mergeCell ref="A158:B158"/>
    <mergeCell ref="D144:D145"/>
    <mergeCell ref="E144:E145"/>
    <mergeCell ref="A167:B167"/>
    <mergeCell ref="A140:B140"/>
    <mergeCell ref="A144:B144"/>
    <mergeCell ref="A145:B145"/>
    <mergeCell ref="C144:C145"/>
    <mergeCell ref="H52:H53"/>
    <mergeCell ref="C52:C53"/>
    <mergeCell ref="D52:D53"/>
    <mergeCell ref="E52:E53"/>
    <mergeCell ref="F52:F53"/>
    <mergeCell ref="G52:G53"/>
  </mergeCells>
  <pageMargins left="0.78740157480314965" right="0.47244094488188981" top="0.74803149606299213" bottom="0.74803149606299213"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6"/>
  <sheetViews>
    <sheetView zoomScaleNormal="100" workbookViewId="0">
      <selection activeCell="E23" sqref="E23"/>
    </sheetView>
  </sheetViews>
  <sheetFormatPr baseColWidth="10" defaultRowHeight="15" x14ac:dyDescent="0.25"/>
  <cols>
    <col min="1" max="1" width="34.7109375" style="2" bestFit="1" customWidth="1"/>
    <col min="2" max="7" width="14.7109375" style="2" customWidth="1"/>
    <col min="8" max="16384" width="11.42578125" style="2"/>
  </cols>
  <sheetData>
    <row r="1" spans="1:7" x14ac:dyDescent="0.25">
      <c r="A1" s="226" t="str">
        <f>'6a COG'!A1:H1</f>
        <v>INSTITUTO VERACRUZANO DE DESARROLLO  MUNICIPAL</v>
      </c>
      <c r="B1" s="227"/>
      <c r="C1" s="227"/>
      <c r="D1" s="227"/>
      <c r="E1" s="227"/>
      <c r="F1" s="227"/>
      <c r="G1" s="228"/>
    </row>
    <row r="2" spans="1:7" x14ac:dyDescent="0.25">
      <c r="A2" s="229" t="s">
        <v>347</v>
      </c>
      <c r="B2" s="230"/>
      <c r="C2" s="230"/>
      <c r="D2" s="230"/>
      <c r="E2" s="230"/>
      <c r="F2" s="230"/>
      <c r="G2" s="231"/>
    </row>
    <row r="3" spans="1:7" x14ac:dyDescent="0.25">
      <c r="A3" s="229" t="s">
        <v>434</v>
      </c>
      <c r="B3" s="230"/>
      <c r="C3" s="230"/>
      <c r="D3" s="230"/>
      <c r="E3" s="230"/>
      <c r="F3" s="230"/>
      <c r="G3" s="231"/>
    </row>
    <row r="4" spans="1:7" x14ac:dyDescent="0.25">
      <c r="A4" s="229" t="str">
        <f>'6a COG'!A4:H4</f>
        <v>Del 1 de enero al 31 de marzo de 2018</v>
      </c>
      <c r="B4" s="230"/>
      <c r="C4" s="230"/>
      <c r="D4" s="230"/>
      <c r="E4" s="230"/>
      <c r="F4" s="230"/>
      <c r="G4" s="231"/>
    </row>
    <row r="5" spans="1:7" x14ac:dyDescent="0.25">
      <c r="A5" s="232" t="s">
        <v>2</v>
      </c>
      <c r="B5" s="233"/>
      <c r="C5" s="233"/>
      <c r="D5" s="233"/>
      <c r="E5" s="233"/>
      <c r="F5" s="233"/>
      <c r="G5" s="234"/>
    </row>
    <row r="6" spans="1:7" x14ac:dyDescent="0.25">
      <c r="A6" s="297" t="s">
        <v>3</v>
      </c>
      <c r="B6" s="283" t="s">
        <v>349</v>
      </c>
      <c r="C6" s="284"/>
      <c r="D6" s="284"/>
      <c r="E6" s="284"/>
      <c r="F6" s="285"/>
      <c r="G6" s="297" t="s">
        <v>435</v>
      </c>
    </row>
    <row r="7" spans="1:7" x14ac:dyDescent="0.25">
      <c r="A7" s="306"/>
      <c r="B7" s="297" t="s">
        <v>225</v>
      </c>
      <c r="C7" s="196" t="s">
        <v>267</v>
      </c>
      <c r="D7" s="297" t="s">
        <v>269</v>
      </c>
      <c r="E7" s="297" t="s">
        <v>226</v>
      </c>
      <c r="F7" s="297" t="s">
        <v>228</v>
      </c>
      <c r="G7" s="306"/>
    </row>
    <row r="8" spans="1:7" x14ac:dyDescent="0.25">
      <c r="A8" s="298"/>
      <c r="B8" s="298"/>
      <c r="C8" s="200" t="s">
        <v>268</v>
      </c>
      <c r="D8" s="298"/>
      <c r="E8" s="298"/>
      <c r="F8" s="298"/>
      <c r="G8" s="298"/>
    </row>
    <row r="9" spans="1:7" s="14" customFormat="1" ht="12.75" x14ac:dyDescent="0.2">
      <c r="A9" s="28" t="s">
        <v>436</v>
      </c>
      <c r="B9" s="181">
        <f>B10</f>
        <v>3736000</v>
      </c>
      <c r="C9" s="25">
        <f t="shared" ref="C9:E9" si="0">C10</f>
        <v>0</v>
      </c>
      <c r="D9" s="181">
        <f t="shared" si="0"/>
        <v>3736000</v>
      </c>
      <c r="E9" s="181">
        <f t="shared" si="0"/>
        <v>3052513</v>
      </c>
      <c r="F9" s="180">
        <v>917199</v>
      </c>
      <c r="G9" s="181">
        <v>686487</v>
      </c>
    </row>
    <row r="10" spans="1:7" s="14" customFormat="1" ht="12.75" x14ac:dyDescent="0.2">
      <c r="A10" s="59" t="s">
        <v>437</v>
      </c>
      <c r="B10" s="180">
        <v>3736000</v>
      </c>
      <c r="C10" s="16">
        <v>0</v>
      </c>
      <c r="D10" s="180">
        <f>C10+B10</f>
        <v>3736000</v>
      </c>
      <c r="E10" s="180">
        <v>3052513</v>
      </c>
      <c r="F10" s="180">
        <v>917199</v>
      </c>
      <c r="G10" s="180">
        <v>683487</v>
      </c>
    </row>
    <row r="11" spans="1:7" s="14" customFormat="1" ht="12.75" x14ac:dyDescent="0.2">
      <c r="A11" s="58" t="s">
        <v>438</v>
      </c>
      <c r="B11" s="182">
        <f>B12</f>
        <v>0</v>
      </c>
      <c r="C11" s="26">
        <f t="shared" ref="C11:G11" si="1">C12</f>
        <v>0</v>
      </c>
      <c r="D11" s="182">
        <f t="shared" si="1"/>
        <v>0</v>
      </c>
      <c r="E11" s="182">
        <f t="shared" si="1"/>
        <v>0</v>
      </c>
      <c r="F11" s="182">
        <f t="shared" si="1"/>
        <v>0</v>
      </c>
      <c r="G11" s="182">
        <f t="shared" si="1"/>
        <v>0</v>
      </c>
    </row>
    <row r="12" spans="1:7" s="14" customFormat="1" ht="12.75" x14ac:dyDescent="0.2">
      <c r="A12" s="59" t="s">
        <v>437</v>
      </c>
      <c r="B12" s="180">
        <v>0</v>
      </c>
      <c r="C12" s="16">
        <v>0</v>
      </c>
      <c r="D12" s="180">
        <f>B12+C12</f>
        <v>0</v>
      </c>
      <c r="E12" s="180">
        <v>0</v>
      </c>
      <c r="F12" s="180">
        <v>0</v>
      </c>
      <c r="G12" s="180">
        <f>D12-E12</f>
        <v>0</v>
      </c>
    </row>
    <row r="13" spans="1:7" s="14" customFormat="1" ht="12.75" x14ac:dyDescent="0.2">
      <c r="A13" s="32" t="s">
        <v>433</v>
      </c>
      <c r="B13" s="182">
        <f>B11+B9</f>
        <v>3736000</v>
      </c>
      <c r="C13" s="26">
        <f t="shared" ref="C13:E13" si="2">C11+C9</f>
        <v>0</v>
      </c>
      <c r="D13" s="182">
        <f t="shared" si="2"/>
        <v>3736000</v>
      </c>
      <c r="E13" s="182">
        <f t="shared" si="2"/>
        <v>3052513</v>
      </c>
      <c r="F13" s="182">
        <v>917199</v>
      </c>
      <c r="G13" s="182">
        <v>683487</v>
      </c>
    </row>
    <row r="14" spans="1:7" s="14" customFormat="1" ht="12.75" x14ac:dyDescent="0.2">
      <c r="A14" s="41"/>
      <c r="B14" s="21"/>
      <c r="C14" s="21"/>
      <c r="D14" s="183"/>
      <c r="E14" s="21"/>
      <c r="F14" s="21"/>
      <c r="G14" s="21"/>
    </row>
    <row r="16" spans="1:7" x14ac:dyDescent="0.25">
      <c r="B16" s="8"/>
      <c r="C16" s="8" t="str">
        <f>IF(C13='5 INGRESOS'!C87,"","ERROR VS ANALITICO INGRESOS")</f>
        <v/>
      </c>
      <c r="D16" s="8"/>
      <c r="E16" s="8"/>
      <c r="F16" s="8" t="str">
        <f>IF(F13='6a COG'!G167,"","ERRORCOG")</f>
        <v/>
      </c>
      <c r="G16" s="8"/>
    </row>
  </sheetData>
  <mergeCells count="12">
    <mergeCell ref="A6:A8"/>
    <mergeCell ref="B6:F6"/>
    <mergeCell ref="G6:G8"/>
    <mergeCell ref="B7:B8"/>
    <mergeCell ref="D7:D8"/>
    <mergeCell ref="E7:E8"/>
    <mergeCell ref="F7:F8"/>
    <mergeCell ref="A1:G1"/>
    <mergeCell ref="A2:G2"/>
    <mergeCell ref="A3:G3"/>
    <mergeCell ref="A4:G4"/>
    <mergeCell ref="A5:G5"/>
  </mergeCells>
  <pageMargins left="1.1200000000000001" right="0.70866141732283472" top="0.74803149606299213" bottom="0.74803149606299213" header="0.31496062992125984" footer="0.31496062992125984"/>
  <pageSetup scale="9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7</vt:i4>
      </vt:variant>
    </vt:vector>
  </HeadingPairs>
  <TitlesOfParts>
    <vt:vector size="24" baseType="lpstr">
      <vt:lpstr>CRITERIOS</vt:lpstr>
      <vt:lpstr>CARÁTULA</vt:lpstr>
      <vt:lpstr>1SIT FINANC</vt:lpstr>
      <vt:lpstr>2 DEUDA</vt:lpstr>
      <vt:lpstr>3 OBLIG.</vt:lpstr>
      <vt:lpstr>4 BALANCE</vt:lpstr>
      <vt:lpstr>5 INGRESOS</vt:lpstr>
      <vt:lpstr>6a COG</vt:lpstr>
      <vt:lpstr>6b ADMVA</vt:lpstr>
      <vt:lpstr>6c FUNCION</vt:lpstr>
      <vt:lpstr>6d SERV PERS.</vt:lpstr>
      <vt:lpstr>GuíaCumplimiento</vt:lpstr>
      <vt:lpstr>7a PROY ING</vt:lpstr>
      <vt:lpstr>7b PROY EG</vt:lpstr>
      <vt:lpstr>7C Resul. Ing.</vt:lpstr>
      <vt:lpstr>7d Resul. Eg.</vt:lpstr>
      <vt:lpstr>8. Est. Actuar.</vt:lpstr>
      <vt:lpstr>'1SIT FINANC'!Área_de_impresión</vt:lpstr>
      <vt:lpstr>'2 DEUDA'!Área_de_impresión</vt:lpstr>
      <vt:lpstr>'4 BALANCE'!Área_de_impresión</vt:lpstr>
      <vt:lpstr>'5 INGRESOS'!Área_de_impresión</vt:lpstr>
      <vt:lpstr>'6b ADMVA'!Área_de_impresión</vt:lpstr>
      <vt:lpstr>'6c FUNCION'!Área_de_impresión</vt:lpstr>
      <vt:lpstr>GuíaCumplimiento!Área_de_impresión</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Mario Alberto Aguilar Aguilar</dc:creator>
  <cp:lastModifiedBy>PC3</cp:lastModifiedBy>
  <cp:lastPrinted>2018-04-13T21:57:56Z</cp:lastPrinted>
  <dcterms:created xsi:type="dcterms:W3CDTF">2016-12-06T16:23:12Z</dcterms:created>
  <dcterms:modified xsi:type="dcterms:W3CDTF">2018-04-13T22:01:21Z</dcterms:modified>
</cp:coreProperties>
</file>